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gse\Desktop\"/>
    </mc:Choice>
  </mc:AlternateContent>
  <bookViews>
    <workbookView xWindow="0" yWindow="0" windowWidth="23040" windowHeight="9096"/>
  </bookViews>
  <sheets>
    <sheet name="расшифровка_м" sheetId="7" r:id="rId1"/>
  </sheets>
  <definedNames>
    <definedName name="_xlnm._FilterDatabase" localSheetId="0" hidden="1">расшифровка_м!$A$6:$L$157</definedName>
    <definedName name="_xlnm.Print_Titles" localSheetId="0">расшифровка_м!$6:$6</definedName>
  </definedNames>
  <calcPr calcId="152511"/>
</workbook>
</file>

<file path=xl/calcChain.xml><?xml version="1.0" encoding="utf-8"?>
<calcChain xmlns="http://schemas.openxmlformats.org/spreadsheetml/2006/main">
  <c r="K97" i="7" l="1"/>
  <c r="F100" i="7"/>
  <c r="K7" i="7" l="1"/>
  <c r="J7" i="7"/>
  <c r="K36" i="7" l="1"/>
  <c r="L36" i="7" s="1"/>
  <c r="J36" i="7"/>
  <c r="K154" i="7"/>
  <c r="J154" i="7"/>
  <c r="K143" i="7"/>
  <c r="J143" i="7"/>
  <c r="K139" i="7"/>
  <c r="J139" i="7"/>
  <c r="K115" i="7"/>
  <c r="J115" i="7"/>
  <c r="L154" i="7" l="1"/>
  <c r="L143" i="7"/>
  <c r="L139" i="7"/>
  <c r="L115" i="7"/>
  <c r="J97" i="7" l="1"/>
  <c r="K91" i="7"/>
  <c r="J91" i="7"/>
  <c r="K89" i="7"/>
  <c r="J89" i="7"/>
  <c r="K78" i="7"/>
  <c r="J78" i="7"/>
  <c r="K56" i="7"/>
  <c r="J56" i="7"/>
  <c r="K41" i="7"/>
  <c r="J41" i="7"/>
  <c r="K24" i="7"/>
  <c r="J24" i="7"/>
  <c r="L97" i="7" l="1"/>
  <c r="L89" i="7"/>
  <c r="L91" i="7"/>
  <c r="L24" i="7"/>
  <c r="K19" i="7" l="1"/>
  <c r="J19" i="7" l="1"/>
  <c r="L7" i="7"/>
  <c r="K50" i="7" l="1"/>
  <c r="K157" i="7" s="1"/>
  <c r="L78" i="7" l="1"/>
  <c r="J50" i="7" l="1"/>
  <c r="J157" i="7" s="1"/>
  <c r="L56" i="7"/>
  <c r="L50" i="7" l="1"/>
  <c r="L41" i="7" l="1"/>
  <c r="L19" i="7" l="1"/>
  <c r="L157" i="7" s="1"/>
</calcChain>
</file>

<file path=xl/sharedStrings.xml><?xml version="1.0" encoding="utf-8"?>
<sst xmlns="http://schemas.openxmlformats.org/spreadsheetml/2006/main" count="520" uniqueCount="217">
  <si>
    <t>Поставщик</t>
  </si>
  <si>
    <t>Наименов товара</t>
  </si>
  <si>
    <t>шт</t>
  </si>
  <si>
    <t>№ п/п</t>
  </si>
  <si>
    <t>Горелка</t>
  </si>
  <si>
    <t>л</t>
  </si>
  <si>
    <t>м</t>
  </si>
  <si>
    <t>кг</t>
  </si>
  <si>
    <t>11</t>
  </si>
  <si>
    <t xml:space="preserve">шт </t>
  </si>
  <si>
    <t>Ед . изм.</t>
  </si>
  <si>
    <t>Кол- во</t>
  </si>
  <si>
    <t>Цена</t>
  </si>
  <si>
    <t>Сумма</t>
  </si>
  <si>
    <t xml:space="preserve">РАСШИФРОВКА         </t>
  </si>
  <si>
    <t>пар</t>
  </si>
  <si>
    <t>Итого</t>
  </si>
  <si>
    <t>Приложение № 5</t>
  </si>
  <si>
    <t>2.2  Текущий ремонт крыши</t>
  </si>
  <si>
    <t>Бензин  АИ 92 для косилки</t>
  </si>
  <si>
    <t>63</t>
  </si>
  <si>
    <t>б/н</t>
  </si>
  <si>
    <t>64</t>
  </si>
  <si>
    <t>Лопата</t>
  </si>
  <si>
    <t>№ документа</t>
  </si>
  <si>
    <t>Дата документа</t>
  </si>
  <si>
    <t>За наличный расчет</t>
  </si>
  <si>
    <t>По безналичному расчету</t>
  </si>
  <si>
    <t>ИП Золотина Л. М.</t>
  </si>
  <si>
    <t>ВСЕГО:</t>
  </si>
  <si>
    <t>Мешки для мусора</t>
  </si>
  <si>
    <t>ИП Козырев П. О.</t>
  </si>
  <si>
    <t>Раменское РО МОО "ВДПО"</t>
  </si>
  <si>
    <t>1.4  Канцелярские расходы</t>
  </si>
  <si>
    <t>Бумага А4 (пачка)</t>
  </si>
  <si>
    <t>ООО "Кордис Ф"</t>
  </si>
  <si>
    <t>1297</t>
  </si>
  <si>
    <t>Тонер-картридж CS-C737</t>
  </si>
  <si>
    <t>Тонер-картридж CS-SP200HE</t>
  </si>
  <si>
    <t>Маркер</t>
  </si>
  <si>
    <t>ООО "Ярус"</t>
  </si>
  <si>
    <t>86</t>
  </si>
  <si>
    <t>Ножницы</t>
  </si>
  <si>
    <t>ИП Шишкин А. В.</t>
  </si>
  <si>
    <t>224</t>
  </si>
  <si>
    <t>Письмо в ГОС.ЖИЛ.НАДЗОР</t>
  </si>
  <si>
    <t>ФГУП "Почта России"</t>
  </si>
  <si>
    <t>00036</t>
  </si>
  <si>
    <t>00016</t>
  </si>
  <si>
    <t>00004</t>
  </si>
  <si>
    <t>конверт для письма в жил.инспекцию</t>
  </si>
  <si>
    <t>77</t>
  </si>
  <si>
    <t>марки для письма в жил.инспекцию</t>
  </si>
  <si>
    <t>82</t>
  </si>
  <si>
    <t>81</t>
  </si>
  <si>
    <t>Мышь</t>
  </si>
  <si>
    <t>коврик</t>
  </si>
  <si>
    <t>Чист салфетки для экранов</t>
  </si>
  <si>
    <t>АО ТД Перекресток</t>
  </si>
  <si>
    <t>Саморез кровельн 5,5х64</t>
  </si>
  <si>
    <t>ООО "МИР"</t>
  </si>
  <si>
    <t>447</t>
  </si>
  <si>
    <t>Насадка шестигран</t>
  </si>
  <si>
    <t>Саморез кровельн 4,8х38</t>
  </si>
  <si>
    <t>449</t>
  </si>
  <si>
    <t>Саморез кровельн. 3,3х60</t>
  </si>
  <si>
    <t>0,255</t>
  </si>
  <si>
    <t>Насадка шестигран 8 мм</t>
  </si>
  <si>
    <t>Сверло 10</t>
  </si>
  <si>
    <t>450</t>
  </si>
  <si>
    <t>Сверло 8</t>
  </si>
  <si>
    <t>Сверло 6</t>
  </si>
  <si>
    <t>448</t>
  </si>
  <si>
    <t>Герметик  д/кровли 310 г</t>
  </si>
  <si>
    <t>2.6 Покраска -подьезды (2 раза), лавки (краска + работа)</t>
  </si>
  <si>
    <t>Кисть флей</t>
  </si>
  <si>
    <t>2</t>
  </si>
  <si>
    <t>ИП Петровский О. Ю.</t>
  </si>
  <si>
    <t>5375</t>
  </si>
  <si>
    <t>Краска бел</t>
  </si>
  <si>
    <t>Валик</t>
  </si>
  <si>
    <t>Эмаль ПФ-115 зелен</t>
  </si>
  <si>
    <t>Изолента</t>
  </si>
  <si>
    <t>Коврик диэлектрический</t>
  </si>
  <si>
    <t>19207</t>
  </si>
  <si>
    <t>Тестер напряжения</t>
  </si>
  <si>
    <t>19204</t>
  </si>
  <si>
    <t>Указатель напряжения УВН- 10 Д</t>
  </si>
  <si>
    <t>ИП Выприцкий Д. В.</t>
  </si>
  <si>
    <t>23</t>
  </si>
  <si>
    <t>Клещи токоизм.ИЭК-1С-266</t>
  </si>
  <si>
    <t>Патрон Е27 электр.</t>
  </si>
  <si>
    <t>Изолента ПВХ</t>
  </si>
  <si>
    <t>Изолента х/б</t>
  </si>
  <si>
    <t>2.9.1 Материалы для электрика</t>
  </si>
  <si>
    <t>Лента сигнальная</t>
  </si>
  <si>
    <t>Кисть №3</t>
  </si>
  <si>
    <t>Кисть №2,5</t>
  </si>
  <si>
    <t>кисть №2</t>
  </si>
  <si>
    <t>ИП Боховко И. А.</t>
  </si>
  <si>
    <t>2.9.2 Материалы для сантехника</t>
  </si>
  <si>
    <t>ООО "НефтеПромСервис"</t>
  </si>
  <si>
    <t>леска  ф 2,4</t>
  </si>
  <si>
    <t>128</t>
  </si>
  <si>
    <t>леска  ф 2,5</t>
  </si>
  <si>
    <t>Масло для косы</t>
  </si>
  <si>
    <t>Косильная головка</t>
  </si>
  <si>
    <t>Бензин для косы</t>
  </si>
  <si>
    <t>Мусорн. мешок</t>
  </si>
  <si>
    <t>1</t>
  </si>
  <si>
    <t>Мешок (пленка)</t>
  </si>
  <si>
    <t>Мешки мусорные</t>
  </si>
  <si>
    <t>леска</t>
  </si>
  <si>
    <t>Перчатки х/б</t>
  </si>
  <si>
    <t>Веник</t>
  </si>
  <si>
    <t>Камера на тачку 4х8</t>
  </si>
  <si>
    <t>ИП Бурчик В. В.</t>
  </si>
  <si>
    <t>Кисть плоская</t>
  </si>
  <si>
    <t xml:space="preserve">Лопата </t>
  </si>
  <si>
    <t>Соль технич. для пескосоляной смеси</t>
  </si>
  <si>
    <t>АО "Тандер" магнит</t>
  </si>
  <si>
    <t>00010</t>
  </si>
  <si>
    <t xml:space="preserve">                                                                                                                                                                                   </t>
  </si>
  <si>
    <t>Моющее ср-во (для мытья урн)</t>
  </si>
  <si>
    <t>2.9.3  Материалы для дворника</t>
  </si>
  <si>
    <t xml:space="preserve"> 2.9.4   Материалы для уборщицы</t>
  </si>
  <si>
    <t>Чистящее средство</t>
  </si>
  <si>
    <t>Моющее ср-во</t>
  </si>
  <si>
    <t>Стеклоочиститель</t>
  </si>
  <si>
    <t>Щетка для пола</t>
  </si>
  <si>
    <t>комплект для уборки</t>
  </si>
  <si>
    <t>жидкость для стекол</t>
  </si>
  <si>
    <t>швабра</t>
  </si>
  <si>
    <t>Моющее (белизна)</t>
  </si>
  <si>
    <t>насадка для швабры</t>
  </si>
  <si>
    <t>Запасная насадка для швабры</t>
  </si>
  <si>
    <t>2.10 Закупка лестницы 12 м для высотных работ</t>
  </si>
  <si>
    <t>лестница 10,951 м</t>
  </si>
  <si>
    <t>Муфта 32х164</t>
  </si>
  <si>
    <t>ИП Доманов С. В.</t>
  </si>
  <si>
    <t>Труба Ф 32</t>
  </si>
  <si>
    <t>Отвод 32х90</t>
  </si>
  <si>
    <t>Штуцервр12х12</t>
  </si>
  <si>
    <t>Кран шаров</t>
  </si>
  <si>
    <t>2.12 Закупка оборудования , видеокамер, установка</t>
  </si>
  <si>
    <t>Видеорегистратор ST-HDVR162PRO D 16 каналов аналог (TVI/AHD/CVI/CVBS) + 2 IP(5Mp), макс. 18</t>
  </si>
  <si>
    <t>ООО "Линк"</t>
  </si>
  <si>
    <t>Распаячная коробка 100х100х50 7 шт 120,00 840,00</t>
  </si>
  <si>
    <t>ИП Юрченко А. А.</t>
  </si>
  <si>
    <t>2.13 Закупка спец.одежды и СИЗ</t>
  </si>
  <si>
    <t>Ботинки высокие  д.дворн</t>
  </si>
  <si>
    <t>АО "ВОСТОК-СЕРВИС-СПЕЦКОМПЛЕКТ"</t>
  </si>
  <si>
    <t>Ботинки    для сант,элект</t>
  </si>
  <si>
    <t>боты диэлектрич</t>
  </si>
  <si>
    <t>жилет сигнальн д.дворника</t>
  </si>
  <si>
    <t xml:space="preserve">Кепка  </t>
  </si>
  <si>
    <t>костюм смесов рабочий д. дворника</t>
  </si>
  <si>
    <t>куртка ветровка для уборщика</t>
  </si>
  <si>
    <t>куртка рабоч  прорезин для электр и сантехн</t>
  </si>
  <si>
    <t>мыло туалетное</t>
  </si>
  <si>
    <t>перчатки резиновые плотные</t>
  </si>
  <si>
    <t>перчатки диэлектриче</t>
  </si>
  <si>
    <t>перчатки х/б</t>
  </si>
  <si>
    <t>распиратор</t>
  </si>
  <si>
    <t>рукавицы х/б</t>
  </si>
  <si>
    <t>сапоги резин</t>
  </si>
  <si>
    <t xml:space="preserve">шапка вязан </t>
  </si>
  <si>
    <t>Кепка т. синяя.</t>
  </si>
  <si>
    <t>сапоги резин р 41</t>
  </si>
  <si>
    <t>сапоги резин  р 43</t>
  </si>
  <si>
    <t>полотенца бумажные</t>
  </si>
  <si>
    <t>2.14  Закупка 2х светодиодных светильников в офис.</t>
  </si>
  <si>
    <t>Светильник в офис светодиодный</t>
  </si>
  <si>
    <t>19209</t>
  </si>
  <si>
    <t>Рассеиватель для светильника</t>
  </si>
  <si>
    <t>Лампа светодиодн.</t>
  </si>
  <si>
    <t>2.15  Непредвиденные расходы</t>
  </si>
  <si>
    <t>Ножовка по дереву 450</t>
  </si>
  <si>
    <t>Тример бензин парма БТК-330</t>
  </si>
  <si>
    <t>ОгнетушительОП4</t>
  </si>
  <si>
    <t>Подставка под огнетушитель</t>
  </si>
  <si>
    <t>замок</t>
  </si>
  <si>
    <t>Петли ПН*40</t>
  </si>
  <si>
    <t>Петли ПН*60</t>
  </si>
  <si>
    <t>Петли ПН*100</t>
  </si>
  <si>
    <t xml:space="preserve">3.4 Демонтаж и установка козырьков на метал. уголки на крышах </t>
  </si>
  <si>
    <t>Доска 25</t>
  </si>
  <si>
    <t>ИП Мильберг А. М.</t>
  </si>
  <si>
    <t>№14</t>
  </si>
  <si>
    <t>Саморез ф4,8х51</t>
  </si>
  <si>
    <t>Письмо в МЭ</t>
  </si>
  <si>
    <t>письмо в жил.инспекцию</t>
  </si>
  <si>
    <r>
      <t xml:space="preserve">затрат по статье </t>
    </r>
    <r>
      <rPr>
        <b/>
        <sz val="11"/>
        <rFont val="Times New Roman"/>
        <family val="1"/>
        <charset val="204"/>
      </rPr>
      <t>"Сырье и материалы"</t>
    </r>
    <r>
      <rPr>
        <sz val="11"/>
        <rFont val="Times New Roman"/>
        <family val="1"/>
        <charset val="204"/>
      </rPr>
      <t xml:space="preserve"> к смете расходов за 2018 год</t>
    </r>
  </si>
  <si>
    <t>1.8  Содержание и ремонт оргтехники ( в т.ч и  картриджи)</t>
  </si>
  <si>
    <t>Роутер Тр-лин (для видеокамер )</t>
  </si>
  <si>
    <t xml:space="preserve">POE-Сплитер ST-1201M POE </t>
  </si>
  <si>
    <t xml:space="preserve">Коммутатор ST-4805POE M (Switch-5 портов + 2 UP Link) </t>
  </si>
  <si>
    <t>Микрофон St-05 (АРУ+РР)</t>
  </si>
  <si>
    <t xml:space="preserve">ST-PC1, разъем интерфейсный типа RCA </t>
  </si>
  <si>
    <t xml:space="preserve"> Труба ПНД гофрированная ПВХ с зондом 20мм (Бухта 100м) </t>
  </si>
  <si>
    <t>Приемопередатчик ST-VBI, Удлинитель PoE</t>
  </si>
  <si>
    <t xml:space="preserve"> Кабель витая пара UTP5e, 4 пары</t>
  </si>
  <si>
    <t xml:space="preserve">Металлорукав 18 мм </t>
  </si>
  <si>
    <t xml:space="preserve">Щит навесной ЩРН-М (360х225х140) </t>
  </si>
  <si>
    <t xml:space="preserve">Колодка 220В 3ГН </t>
  </si>
  <si>
    <t xml:space="preserve"> Монтажный набор </t>
  </si>
  <si>
    <t>УТ-2</t>
  </si>
  <si>
    <t>Жесткий диск 4Tb Western Digital</t>
  </si>
  <si>
    <t xml:space="preserve">IP-Камера ST-174 IP HOME Купол, антивандал (2MP, 2.8мм 100гр, ИК-30м, P2P, POE) </t>
  </si>
  <si>
    <t>Лопата снеговая для альпинистов (для очистки крыш)</t>
  </si>
  <si>
    <t>Герметик силикон. 310 мл</t>
  </si>
  <si>
    <t>Фитинг соед. (загиб)</t>
  </si>
  <si>
    <t>2.11 Закупка  и установка клапанов</t>
  </si>
  <si>
    <t>Костюм рабочий для сантехн, электрика</t>
  </si>
  <si>
    <t>костюм  утеплен. д/дворн зимний</t>
  </si>
  <si>
    <t>ST-12/3А Блок питания стабил.(3А)</t>
  </si>
  <si>
    <t xml:space="preserve"> IP-Камера ST-182 IP Home 2MP (2,8-12mm, 98-30 гр, P2P, POE)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</si>
</sst>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;@"/>
  </numFmts>
  <fonts count="14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165" fontId="5" fillId="0" borderId="2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 wrapText="1"/>
    </xf>
    <xf numFmtId="165" fontId="5" fillId="0" borderId="0" xfId="0" applyNumberFormat="1" applyFont="1" applyFill="1" applyBorder="1" applyAlignment="1">
      <alignment vertical="top"/>
    </xf>
    <xf numFmtId="2" fontId="5" fillId="0" borderId="0" xfId="0" applyNumberFormat="1" applyFont="1" applyFill="1" applyBorder="1" applyAlignment="1">
      <alignment vertical="top"/>
    </xf>
    <xf numFmtId="164" fontId="5" fillId="0" borderId="3" xfId="1" applyFont="1" applyFill="1" applyBorder="1" applyAlignment="1">
      <alignment horizontal="center" vertical="top" wrapText="1"/>
    </xf>
    <xf numFmtId="164" fontId="5" fillId="0" borderId="4" xfId="1" applyFont="1" applyFill="1" applyBorder="1" applyAlignment="1">
      <alignment horizontal="center" vertical="top" wrapText="1"/>
    </xf>
    <xf numFmtId="164" fontId="5" fillId="0" borderId="0" xfId="1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164" fontId="7" fillId="0" borderId="0" xfId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 shrinkToFit="1"/>
    </xf>
    <xf numFmtId="49" fontId="5" fillId="0" borderId="0" xfId="0" applyNumberFormat="1" applyFont="1" applyFill="1" applyBorder="1" applyAlignment="1">
      <alignment horizontal="center" vertical="top"/>
    </xf>
    <xf numFmtId="165" fontId="5" fillId="0" borderId="0" xfId="0" applyNumberFormat="1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/>
    </xf>
    <xf numFmtId="2" fontId="5" fillId="0" borderId="0" xfId="0" applyNumberFormat="1" applyFont="1" applyFill="1" applyBorder="1" applyAlignment="1">
      <alignment horizontal="right" vertical="top"/>
    </xf>
    <xf numFmtId="2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14" fontId="5" fillId="0" borderId="0" xfId="0" applyNumberFormat="1" applyFont="1" applyFill="1" applyBorder="1" applyAlignment="1">
      <alignment horizontal="center" vertical="top"/>
    </xf>
    <xf numFmtId="4" fontId="5" fillId="0" borderId="0" xfId="0" applyNumberFormat="1" applyFont="1" applyFill="1" applyBorder="1" applyAlignment="1">
      <alignment horizontal="center" vertical="top"/>
    </xf>
    <xf numFmtId="43" fontId="7" fillId="0" borderId="0" xfId="0" applyNumberFormat="1" applyFont="1" applyFill="1" applyBorder="1" applyAlignment="1">
      <alignment vertical="top"/>
    </xf>
    <xf numFmtId="2" fontId="8" fillId="0" borderId="0" xfId="0" applyNumberFormat="1" applyFont="1" applyFill="1" applyBorder="1" applyAlignment="1">
      <alignment vertical="top"/>
    </xf>
    <xf numFmtId="2" fontId="5" fillId="0" borderId="0" xfId="0" applyNumberFormat="1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/>
    </xf>
    <xf numFmtId="2" fontId="5" fillId="0" borderId="0" xfId="0" applyNumberFormat="1" applyFont="1" applyFill="1" applyBorder="1" applyAlignment="1">
      <alignment horizontal="center" vertical="top" wrapText="1"/>
    </xf>
    <xf numFmtId="43" fontId="7" fillId="0" borderId="0" xfId="1" applyNumberFormat="1" applyFont="1" applyFill="1" applyBorder="1" applyAlignment="1">
      <alignment horizontal="center" vertical="top"/>
    </xf>
    <xf numFmtId="2" fontId="13" fillId="0" borderId="5" xfId="0" applyNumberFormat="1" applyFont="1" applyFill="1" applyBorder="1" applyAlignment="1">
      <alignment vertical="top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1" fontId="11" fillId="0" borderId="9" xfId="1" applyNumberFormat="1" applyFont="1" applyFill="1" applyBorder="1" applyAlignment="1">
      <alignment horizontal="center" vertical="center" wrapText="1"/>
    </xf>
    <xf numFmtId="1" fontId="11" fillId="0" borderId="1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165" fontId="3" fillId="2" borderId="0" xfId="0" applyNumberFormat="1" applyFont="1" applyFill="1" applyBorder="1" applyAlignment="1">
      <alignment horizontal="center" vertical="top"/>
    </xf>
    <xf numFmtId="164" fontId="3" fillId="2" borderId="0" xfId="1" applyFont="1" applyFill="1" applyBorder="1" applyAlignment="1">
      <alignment vertical="top"/>
    </xf>
    <xf numFmtId="43" fontId="7" fillId="0" borderId="11" xfId="1" applyNumberFormat="1" applyFont="1" applyFill="1" applyBorder="1" applyAlignment="1">
      <alignment horizontal="center" vertical="top"/>
    </xf>
    <xf numFmtId="0" fontId="5" fillId="0" borderId="6" xfId="0" applyFont="1" applyFill="1" applyBorder="1" applyAlignment="1">
      <alignment horizontal="center" vertical="top"/>
    </xf>
    <xf numFmtId="164" fontId="5" fillId="0" borderId="11" xfId="1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/>
    </xf>
    <xf numFmtId="164" fontId="7" fillId="0" borderId="11" xfId="1" applyFont="1" applyFill="1" applyBorder="1" applyAlignment="1">
      <alignment horizontal="center" vertical="top"/>
    </xf>
    <xf numFmtId="43" fontId="7" fillId="0" borderId="11" xfId="0" applyNumberFormat="1" applyFont="1" applyFill="1" applyBorder="1" applyAlignment="1">
      <alignment vertical="top"/>
    </xf>
    <xf numFmtId="0" fontId="5" fillId="0" borderId="12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center" vertical="top"/>
    </xf>
    <xf numFmtId="2" fontId="5" fillId="0" borderId="7" xfId="0" applyNumberFormat="1" applyFont="1" applyFill="1" applyBorder="1" applyAlignment="1">
      <alignment horizontal="center" vertical="top" wrapText="1"/>
    </xf>
    <xf numFmtId="2" fontId="5" fillId="0" borderId="7" xfId="0" applyNumberFormat="1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left" vertical="top" wrapText="1" shrinkToFit="1"/>
    </xf>
    <xf numFmtId="14" fontId="5" fillId="0" borderId="7" xfId="0" applyNumberFormat="1" applyFont="1" applyFill="1" applyBorder="1" applyAlignment="1">
      <alignment horizontal="center" vertical="top"/>
    </xf>
    <xf numFmtId="165" fontId="5" fillId="0" borderId="7" xfId="0" applyNumberFormat="1" applyFont="1" applyFill="1" applyBorder="1" applyAlignment="1">
      <alignment horizontal="center" vertical="top"/>
    </xf>
    <xf numFmtId="2" fontId="5" fillId="0" borderId="7" xfId="0" applyNumberFormat="1" applyFont="1" applyFill="1" applyBorder="1" applyAlignment="1">
      <alignment vertical="top"/>
    </xf>
    <xf numFmtId="0" fontId="5" fillId="0" borderId="13" xfId="0" applyFont="1" applyFill="1" applyBorder="1" applyAlignment="1">
      <alignment vertical="top"/>
    </xf>
    <xf numFmtId="43" fontId="9" fillId="2" borderId="0" xfId="1" applyNumberFormat="1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165" fontId="5" fillId="2" borderId="0" xfId="0" applyNumberFormat="1" applyFont="1" applyFill="1" applyBorder="1" applyAlignment="1">
      <alignment vertical="top"/>
    </xf>
    <xf numFmtId="164" fontId="5" fillId="2" borderId="0" xfId="1" applyFont="1" applyFill="1" applyBorder="1" applyAlignment="1">
      <alignment horizontal="center" vertical="top" wrapText="1"/>
    </xf>
    <xf numFmtId="164" fontId="5" fillId="2" borderId="0" xfId="1" applyFont="1" applyFill="1" applyBorder="1" applyAlignment="1">
      <alignment vertical="top" wrapText="1"/>
    </xf>
    <xf numFmtId="0" fontId="7" fillId="0" borderId="6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165" fontId="9" fillId="2" borderId="0" xfId="0" applyNumberFormat="1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16" fontId="7" fillId="0" borderId="6" xfId="0" applyNumberFormat="1" applyFont="1" applyFill="1" applyBorder="1" applyAlignment="1">
      <alignment horizontal="center" vertical="top"/>
    </xf>
    <xf numFmtId="16" fontId="7" fillId="0" borderId="0" xfId="0" applyNumberFormat="1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1"/>
  <sheetViews>
    <sheetView tabSelected="1" topLeftCell="A152" zoomScale="120" zoomScaleNormal="120" workbookViewId="0">
      <selection sqref="A1:L1"/>
    </sheetView>
  </sheetViews>
  <sheetFormatPr defaultColWidth="9.109375" defaultRowHeight="13.8" x14ac:dyDescent="0.3"/>
  <cols>
    <col min="1" max="1" width="4.33203125" style="1" customWidth="1"/>
    <col min="2" max="2" width="20" style="11" customWidth="1"/>
    <col min="3" max="3" width="5.109375" style="8" customWidth="1"/>
    <col min="4" max="4" width="4" style="8" customWidth="1"/>
    <col min="5" max="5" width="9" style="1" customWidth="1"/>
    <col min="6" max="6" width="9.109375" style="1" customWidth="1"/>
    <col min="7" max="7" width="24.5546875" style="13" customWidth="1"/>
    <col min="8" max="8" width="8" style="1" customWidth="1"/>
    <col min="9" max="9" width="8.6640625" style="14" customWidth="1"/>
    <col min="10" max="10" width="13.6640625" style="18" customWidth="1"/>
    <col min="11" max="11" width="15" style="18" customWidth="1"/>
    <col min="12" max="12" width="14.44140625" style="18" customWidth="1"/>
    <col min="13" max="16384" width="9.109375" style="1"/>
  </cols>
  <sheetData>
    <row r="1" spans="1:12" s="2" customFormat="1" ht="15" customHeight="1" x14ac:dyDescent="0.3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s="2" customFormat="1" ht="17.399999999999999" x14ac:dyDescent="0.3">
      <c r="A2" s="75" t="s">
        <v>14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2" customFormat="1" x14ac:dyDescent="0.3">
      <c r="A3" s="71" t="s">
        <v>192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s="2" customFormat="1" ht="14.4" thickBot="1" x14ac:dyDescent="0.35">
      <c r="A4" s="71"/>
      <c r="B4" s="71"/>
      <c r="C4" s="71"/>
      <c r="D4" s="71"/>
      <c r="E4" s="71"/>
      <c r="F4" s="71"/>
      <c r="G4" s="44"/>
      <c r="H4" s="44"/>
      <c r="I4" s="45"/>
      <c r="J4" s="46"/>
      <c r="K4" s="46"/>
      <c r="L4" s="46"/>
    </row>
    <row r="5" spans="1:12" s="8" customFormat="1" ht="42" thickBot="1" x14ac:dyDescent="0.35">
      <c r="A5" s="3" t="s">
        <v>3</v>
      </c>
      <c r="B5" s="4" t="s">
        <v>1</v>
      </c>
      <c r="C5" s="5" t="s">
        <v>10</v>
      </c>
      <c r="D5" s="5" t="s">
        <v>11</v>
      </c>
      <c r="E5" s="6" t="s">
        <v>12</v>
      </c>
      <c r="F5" s="6" t="s">
        <v>13</v>
      </c>
      <c r="G5" s="5" t="s">
        <v>0</v>
      </c>
      <c r="H5" s="5" t="s">
        <v>24</v>
      </c>
      <c r="I5" s="7" t="s">
        <v>25</v>
      </c>
      <c r="J5" s="16" t="s">
        <v>26</v>
      </c>
      <c r="K5" s="16" t="s">
        <v>27</v>
      </c>
      <c r="L5" s="17" t="s">
        <v>16</v>
      </c>
    </row>
    <row r="6" spans="1:12" s="9" customFormat="1" ht="14.4" thickBot="1" x14ac:dyDescent="0.35">
      <c r="A6" s="40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  <c r="I6" s="41">
        <v>9</v>
      </c>
      <c r="J6" s="42">
        <v>10</v>
      </c>
      <c r="K6" s="42">
        <v>11</v>
      </c>
      <c r="L6" s="43">
        <v>12</v>
      </c>
    </row>
    <row r="7" spans="1:12" s="10" customFormat="1" ht="15" customHeight="1" x14ac:dyDescent="0.3">
      <c r="A7" s="68" t="s">
        <v>33</v>
      </c>
      <c r="B7" s="69"/>
      <c r="C7" s="69"/>
      <c r="D7" s="69"/>
      <c r="E7" s="69"/>
      <c r="F7" s="69"/>
      <c r="G7" s="69"/>
      <c r="H7" s="69"/>
      <c r="I7" s="69"/>
      <c r="J7" s="38">
        <f>SUM(J8:J18)</f>
        <v>879.61999999999989</v>
      </c>
      <c r="K7" s="38">
        <f>SUM(K8:K18)</f>
        <v>6561</v>
      </c>
      <c r="L7" s="47">
        <f>J7+K7</f>
        <v>7440.62</v>
      </c>
    </row>
    <row r="8" spans="1:12" x14ac:dyDescent="0.3">
      <c r="A8" s="48">
        <v>1</v>
      </c>
      <c r="B8" s="11" t="s">
        <v>34</v>
      </c>
      <c r="C8" s="8" t="s">
        <v>2</v>
      </c>
      <c r="D8" s="8">
        <v>10</v>
      </c>
      <c r="E8" s="15">
        <v>196.9</v>
      </c>
      <c r="F8" s="15">
        <v>1969</v>
      </c>
      <c r="G8" s="23" t="s">
        <v>35</v>
      </c>
      <c r="H8" s="24" t="s">
        <v>36</v>
      </c>
      <c r="I8" s="25">
        <v>43189</v>
      </c>
      <c r="J8" s="26"/>
      <c r="K8" s="26">
        <v>1969</v>
      </c>
      <c r="L8" s="49"/>
    </row>
    <row r="9" spans="1:12" ht="27.6" x14ac:dyDescent="0.3">
      <c r="A9" s="48">
        <v>2</v>
      </c>
      <c r="B9" s="11" t="s">
        <v>37</v>
      </c>
      <c r="C9" s="8" t="s">
        <v>2</v>
      </c>
      <c r="D9" s="8">
        <v>4</v>
      </c>
      <c r="E9" s="15">
        <v>490</v>
      </c>
      <c r="F9" s="15">
        <v>1960</v>
      </c>
      <c r="G9" s="23" t="s">
        <v>35</v>
      </c>
      <c r="H9" s="24" t="s">
        <v>36</v>
      </c>
      <c r="I9" s="25">
        <v>43189</v>
      </c>
      <c r="J9" s="26"/>
      <c r="K9" s="26">
        <v>1960</v>
      </c>
      <c r="L9" s="49"/>
    </row>
    <row r="10" spans="1:12" ht="27.6" x14ac:dyDescent="0.3">
      <c r="A10" s="48">
        <v>3</v>
      </c>
      <c r="B10" s="11" t="s">
        <v>38</v>
      </c>
      <c r="C10" s="8" t="s">
        <v>2</v>
      </c>
      <c r="D10" s="8">
        <v>1</v>
      </c>
      <c r="E10" s="15">
        <v>2370</v>
      </c>
      <c r="F10" s="15">
        <v>2370</v>
      </c>
      <c r="G10" s="23" t="s">
        <v>35</v>
      </c>
      <c r="H10" s="24" t="s">
        <v>36</v>
      </c>
      <c r="I10" s="25">
        <v>43189</v>
      </c>
      <c r="J10" s="26"/>
      <c r="K10" s="26">
        <v>2370</v>
      </c>
      <c r="L10" s="49"/>
    </row>
    <row r="11" spans="1:12" x14ac:dyDescent="0.3">
      <c r="A11" s="48">
        <v>4</v>
      </c>
      <c r="B11" s="11" t="s">
        <v>39</v>
      </c>
      <c r="C11" s="8" t="s">
        <v>2</v>
      </c>
      <c r="D11" s="8">
        <v>1</v>
      </c>
      <c r="E11" s="15">
        <v>90</v>
      </c>
      <c r="F11" s="15">
        <v>90</v>
      </c>
      <c r="G11" s="11" t="s">
        <v>40</v>
      </c>
      <c r="H11" s="24" t="s">
        <v>41</v>
      </c>
      <c r="I11" s="25">
        <v>43285</v>
      </c>
      <c r="J11" s="26">
        <v>90</v>
      </c>
      <c r="K11" s="26"/>
      <c r="L11" s="49"/>
    </row>
    <row r="12" spans="1:12" x14ac:dyDescent="0.3">
      <c r="A12" s="48">
        <v>5</v>
      </c>
      <c r="B12" s="11" t="s">
        <v>42</v>
      </c>
      <c r="C12" s="8" t="s">
        <v>2</v>
      </c>
      <c r="D12" s="8">
        <v>1</v>
      </c>
      <c r="E12" s="15">
        <v>262</v>
      </c>
      <c r="F12" s="15">
        <v>262</v>
      </c>
      <c r="G12" s="23" t="s">
        <v>43</v>
      </c>
      <c r="H12" s="24" t="s">
        <v>44</v>
      </c>
      <c r="I12" s="25">
        <v>43402</v>
      </c>
      <c r="J12" s="26"/>
      <c r="K12" s="26">
        <v>262</v>
      </c>
      <c r="L12" s="49"/>
    </row>
    <row r="13" spans="1:12" ht="27.6" x14ac:dyDescent="0.3">
      <c r="A13" s="48">
        <v>6</v>
      </c>
      <c r="B13" s="11" t="s">
        <v>45</v>
      </c>
      <c r="C13" s="8" t="s">
        <v>2</v>
      </c>
      <c r="D13" s="8">
        <v>1</v>
      </c>
      <c r="E13" s="27">
        <v>510.11</v>
      </c>
      <c r="F13" s="8">
        <v>510.11</v>
      </c>
      <c r="G13" s="11" t="s">
        <v>46</v>
      </c>
      <c r="H13" s="24" t="s">
        <v>47</v>
      </c>
      <c r="I13" s="25">
        <v>43194</v>
      </c>
      <c r="J13" s="26">
        <v>510.11</v>
      </c>
      <c r="K13" s="26"/>
      <c r="L13" s="50"/>
    </row>
    <row r="14" spans="1:12" x14ac:dyDescent="0.3">
      <c r="A14" s="48">
        <v>7</v>
      </c>
      <c r="B14" s="11" t="s">
        <v>190</v>
      </c>
      <c r="C14" s="8" t="s">
        <v>2</v>
      </c>
      <c r="D14" s="8">
        <v>1</v>
      </c>
      <c r="E14" s="27">
        <v>85.67</v>
      </c>
      <c r="F14" s="8">
        <v>85.67</v>
      </c>
      <c r="G14" s="11" t="s">
        <v>46</v>
      </c>
      <c r="H14" s="24" t="s">
        <v>48</v>
      </c>
      <c r="I14" s="25">
        <v>43216</v>
      </c>
      <c r="J14" s="26">
        <v>85.67</v>
      </c>
      <c r="K14" s="26"/>
      <c r="L14" s="50"/>
    </row>
    <row r="15" spans="1:12" x14ac:dyDescent="0.3">
      <c r="A15" s="48">
        <v>8</v>
      </c>
      <c r="B15" s="11" t="s">
        <v>190</v>
      </c>
      <c r="C15" s="8" t="s">
        <v>2</v>
      </c>
      <c r="D15" s="8">
        <v>1</v>
      </c>
      <c r="E15" s="27">
        <v>85.67</v>
      </c>
      <c r="F15" s="8">
        <v>85.67</v>
      </c>
      <c r="G15" s="11" t="s">
        <v>46</v>
      </c>
      <c r="H15" s="24" t="s">
        <v>49</v>
      </c>
      <c r="I15" s="25">
        <v>43202</v>
      </c>
      <c r="J15" s="26">
        <v>85.67</v>
      </c>
      <c r="K15" s="26"/>
      <c r="L15" s="50"/>
    </row>
    <row r="16" spans="1:12" ht="27.6" x14ac:dyDescent="0.3">
      <c r="A16" s="48">
        <v>9</v>
      </c>
      <c r="B16" s="11" t="s">
        <v>50</v>
      </c>
      <c r="C16" s="8" t="s">
        <v>2</v>
      </c>
      <c r="D16" s="8">
        <v>1</v>
      </c>
      <c r="E16" s="28">
        <v>17</v>
      </c>
      <c r="F16" s="29">
        <v>17</v>
      </c>
      <c r="G16" s="11" t="s">
        <v>46</v>
      </c>
      <c r="H16" s="24" t="s">
        <v>51</v>
      </c>
      <c r="I16" s="25">
        <v>43375</v>
      </c>
      <c r="J16" s="26">
        <v>17</v>
      </c>
      <c r="K16" s="26"/>
      <c r="L16" s="50"/>
    </row>
    <row r="17" spans="1:12" ht="27.6" x14ac:dyDescent="0.3">
      <c r="A17" s="48">
        <v>10</v>
      </c>
      <c r="B17" s="11" t="s">
        <v>52</v>
      </c>
      <c r="C17" s="8" t="s">
        <v>2</v>
      </c>
      <c r="D17" s="8">
        <v>1</v>
      </c>
      <c r="E17" s="28">
        <v>54</v>
      </c>
      <c r="F17" s="29">
        <v>54</v>
      </c>
      <c r="G17" s="11" t="s">
        <v>46</v>
      </c>
      <c r="H17" s="24" t="s">
        <v>53</v>
      </c>
      <c r="I17" s="25">
        <v>43375</v>
      </c>
      <c r="J17" s="26">
        <v>54</v>
      </c>
      <c r="K17" s="26"/>
      <c r="L17" s="50"/>
    </row>
    <row r="18" spans="1:12" ht="27.6" x14ac:dyDescent="0.3">
      <c r="A18" s="48">
        <v>11</v>
      </c>
      <c r="B18" s="11" t="s">
        <v>191</v>
      </c>
      <c r="C18" s="8" t="s">
        <v>2</v>
      </c>
      <c r="D18" s="8">
        <v>1</v>
      </c>
      <c r="E18" s="15">
        <v>37.17</v>
      </c>
      <c r="F18" s="15">
        <v>37.17</v>
      </c>
      <c r="G18" s="11" t="s">
        <v>46</v>
      </c>
      <c r="H18" s="24" t="s">
        <v>54</v>
      </c>
      <c r="I18" s="25">
        <v>43375</v>
      </c>
      <c r="J18" s="26">
        <v>37.17</v>
      </c>
      <c r="K18" s="26"/>
      <c r="L18" s="50"/>
    </row>
    <row r="19" spans="1:12" s="10" customFormat="1" ht="15" customHeight="1" x14ac:dyDescent="0.3">
      <c r="A19" s="68" t="s">
        <v>193</v>
      </c>
      <c r="B19" s="69"/>
      <c r="C19" s="69"/>
      <c r="D19" s="69"/>
      <c r="E19" s="69"/>
      <c r="F19" s="69"/>
      <c r="G19" s="69"/>
      <c r="H19" s="69"/>
      <c r="I19" s="69"/>
      <c r="J19" s="38">
        <f>SUM(J20:J23)</f>
        <v>0</v>
      </c>
      <c r="K19" s="38">
        <f>SUM(K20:K23)</f>
        <v>2000</v>
      </c>
      <c r="L19" s="47">
        <f>J19+K19</f>
        <v>2000</v>
      </c>
    </row>
    <row r="20" spans="1:12" x14ac:dyDescent="0.3">
      <c r="A20" s="48">
        <v>1</v>
      </c>
      <c r="B20" s="11" t="s">
        <v>55</v>
      </c>
      <c r="C20" s="8" t="s">
        <v>9</v>
      </c>
      <c r="D20" s="8">
        <v>1</v>
      </c>
      <c r="E20" s="15">
        <v>610</v>
      </c>
      <c r="F20" s="15">
        <v>610</v>
      </c>
      <c r="G20" s="23" t="s">
        <v>31</v>
      </c>
      <c r="H20" s="24"/>
      <c r="I20" s="25">
        <v>43375</v>
      </c>
      <c r="J20" s="15"/>
      <c r="K20" s="15">
        <v>610</v>
      </c>
      <c r="L20" s="50"/>
    </row>
    <row r="21" spans="1:12" x14ac:dyDescent="0.3">
      <c r="A21" s="48">
        <v>2</v>
      </c>
      <c r="B21" s="11" t="s">
        <v>55</v>
      </c>
      <c r="C21" s="8" t="s">
        <v>9</v>
      </c>
      <c r="D21" s="8">
        <v>1</v>
      </c>
      <c r="E21" s="15">
        <v>850</v>
      </c>
      <c r="F21" s="15">
        <v>850</v>
      </c>
      <c r="G21" s="23" t="s">
        <v>31</v>
      </c>
      <c r="H21" s="8"/>
      <c r="I21" s="25">
        <v>43375</v>
      </c>
      <c r="J21" s="26"/>
      <c r="K21" s="26">
        <v>850</v>
      </c>
      <c r="L21" s="50"/>
    </row>
    <row r="22" spans="1:12" x14ac:dyDescent="0.3">
      <c r="A22" s="48">
        <v>3</v>
      </c>
      <c r="B22" s="11" t="s">
        <v>56</v>
      </c>
      <c r="C22" s="8" t="s">
        <v>9</v>
      </c>
      <c r="D22" s="8">
        <v>2</v>
      </c>
      <c r="E22" s="15">
        <v>120</v>
      </c>
      <c r="F22" s="15">
        <v>240</v>
      </c>
      <c r="G22" s="23" t="s">
        <v>31</v>
      </c>
      <c r="H22" s="24"/>
      <c r="I22" s="25">
        <v>43375</v>
      </c>
      <c r="J22" s="26"/>
      <c r="K22" s="26">
        <v>240</v>
      </c>
      <c r="L22" s="50"/>
    </row>
    <row r="23" spans="1:12" ht="27.6" x14ac:dyDescent="0.3">
      <c r="A23" s="48">
        <v>4</v>
      </c>
      <c r="B23" s="11" t="s">
        <v>57</v>
      </c>
      <c r="C23" s="8" t="s">
        <v>9</v>
      </c>
      <c r="D23" s="8">
        <v>2</v>
      </c>
      <c r="E23" s="15">
        <v>150</v>
      </c>
      <c r="F23" s="15">
        <v>300</v>
      </c>
      <c r="G23" s="23" t="s">
        <v>31</v>
      </c>
      <c r="H23" s="24"/>
      <c r="I23" s="25">
        <v>43375</v>
      </c>
      <c r="J23" s="26"/>
      <c r="K23" s="26">
        <v>300</v>
      </c>
      <c r="L23" s="50"/>
    </row>
    <row r="24" spans="1:12" s="10" customFormat="1" ht="14.4" x14ac:dyDescent="0.3">
      <c r="A24" s="68" t="s">
        <v>18</v>
      </c>
      <c r="B24" s="69"/>
      <c r="C24" s="69"/>
      <c r="D24" s="69"/>
      <c r="E24" s="69"/>
      <c r="F24" s="69"/>
      <c r="G24" s="69"/>
      <c r="H24" s="69"/>
      <c r="I24" s="69"/>
      <c r="J24" s="22">
        <f>SUM(J25:J35)</f>
        <v>2552.25</v>
      </c>
      <c r="K24" s="22">
        <f>SUM(K25:K35)</f>
        <v>300</v>
      </c>
      <c r="L24" s="51">
        <f>J24+K24</f>
        <v>2852.25</v>
      </c>
    </row>
    <row r="25" spans="1:12" x14ac:dyDescent="0.3">
      <c r="A25" s="48">
        <v>1</v>
      </c>
      <c r="B25" s="11" t="s">
        <v>4</v>
      </c>
      <c r="C25" s="8" t="s">
        <v>2</v>
      </c>
      <c r="D25" s="8">
        <v>1</v>
      </c>
      <c r="E25" s="29">
        <v>300</v>
      </c>
      <c r="F25" s="28">
        <v>300</v>
      </c>
      <c r="G25" s="23" t="s">
        <v>43</v>
      </c>
      <c r="H25" s="8">
        <v>93</v>
      </c>
      <c r="I25" s="25">
        <v>43238</v>
      </c>
      <c r="J25" s="26"/>
      <c r="K25" s="26">
        <v>300</v>
      </c>
      <c r="L25" s="50"/>
    </row>
    <row r="26" spans="1:12" ht="27.6" x14ac:dyDescent="0.3">
      <c r="A26" s="48">
        <v>2</v>
      </c>
      <c r="B26" s="11" t="s">
        <v>59</v>
      </c>
      <c r="C26" s="8" t="s">
        <v>7</v>
      </c>
      <c r="D26" s="8">
        <v>1.3</v>
      </c>
      <c r="E26" s="29">
        <v>350</v>
      </c>
      <c r="F26" s="28">
        <v>455</v>
      </c>
      <c r="G26" s="11" t="s">
        <v>60</v>
      </c>
      <c r="H26" s="24" t="s">
        <v>61</v>
      </c>
      <c r="I26" s="25">
        <v>43357</v>
      </c>
      <c r="J26" s="26">
        <v>455</v>
      </c>
      <c r="K26" s="26"/>
      <c r="L26" s="50"/>
    </row>
    <row r="27" spans="1:12" x14ac:dyDescent="0.3">
      <c r="A27" s="48">
        <v>3</v>
      </c>
      <c r="B27" s="11" t="s">
        <v>62</v>
      </c>
      <c r="C27" s="8" t="s">
        <v>2</v>
      </c>
      <c r="D27" s="8">
        <v>2</v>
      </c>
      <c r="E27" s="29">
        <v>70</v>
      </c>
      <c r="F27" s="28">
        <v>140</v>
      </c>
      <c r="G27" s="11" t="s">
        <v>60</v>
      </c>
      <c r="H27" s="24" t="s">
        <v>61</v>
      </c>
      <c r="I27" s="25">
        <v>43357</v>
      </c>
      <c r="J27" s="26">
        <v>140</v>
      </c>
      <c r="K27" s="26"/>
      <c r="L27" s="50"/>
    </row>
    <row r="28" spans="1:12" ht="27.6" x14ac:dyDescent="0.3">
      <c r="A28" s="48">
        <v>4</v>
      </c>
      <c r="B28" s="11" t="s">
        <v>63</v>
      </c>
      <c r="C28" s="8" t="s">
        <v>2</v>
      </c>
      <c r="D28" s="8">
        <v>100</v>
      </c>
      <c r="E28" s="29">
        <v>2.5</v>
      </c>
      <c r="F28" s="28">
        <v>250</v>
      </c>
      <c r="G28" s="11" t="s">
        <v>60</v>
      </c>
      <c r="H28" s="24" t="s">
        <v>64</v>
      </c>
      <c r="I28" s="25">
        <v>43359</v>
      </c>
      <c r="J28" s="26">
        <v>250</v>
      </c>
      <c r="K28" s="26"/>
      <c r="L28" s="50"/>
    </row>
    <row r="29" spans="1:12" ht="27.6" x14ac:dyDescent="0.3">
      <c r="A29" s="48">
        <v>5</v>
      </c>
      <c r="B29" s="11" t="s">
        <v>65</v>
      </c>
      <c r="C29" s="8" t="s">
        <v>7</v>
      </c>
      <c r="D29" s="24" t="s">
        <v>66</v>
      </c>
      <c r="E29" s="29">
        <v>350</v>
      </c>
      <c r="F29" s="28">
        <v>89.25</v>
      </c>
      <c r="G29" s="11" t="s">
        <v>60</v>
      </c>
      <c r="H29" s="24" t="s">
        <v>64</v>
      </c>
      <c r="I29" s="25">
        <v>43359</v>
      </c>
      <c r="J29" s="26">
        <v>89.25</v>
      </c>
      <c r="K29" s="26"/>
      <c r="L29" s="50"/>
    </row>
    <row r="30" spans="1:12" ht="27.6" x14ac:dyDescent="0.3">
      <c r="A30" s="48">
        <v>6</v>
      </c>
      <c r="B30" s="11" t="s">
        <v>67</v>
      </c>
      <c r="C30" s="8" t="s">
        <v>2</v>
      </c>
      <c r="D30" s="8">
        <v>5</v>
      </c>
      <c r="E30" s="29">
        <v>50</v>
      </c>
      <c r="F30" s="28">
        <v>250</v>
      </c>
      <c r="G30" s="11" t="s">
        <v>60</v>
      </c>
      <c r="H30" s="24" t="s">
        <v>61</v>
      </c>
      <c r="I30" s="25">
        <v>43357</v>
      </c>
      <c r="J30" s="26">
        <v>250</v>
      </c>
      <c r="K30" s="26"/>
      <c r="L30" s="50"/>
    </row>
    <row r="31" spans="1:12" x14ac:dyDescent="0.3">
      <c r="A31" s="48">
        <v>7</v>
      </c>
      <c r="B31" s="11" t="s">
        <v>68</v>
      </c>
      <c r="C31" s="8" t="s">
        <v>2</v>
      </c>
      <c r="D31" s="8">
        <v>5</v>
      </c>
      <c r="E31" s="29">
        <v>61</v>
      </c>
      <c r="F31" s="28">
        <v>305</v>
      </c>
      <c r="G31" s="11" t="s">
        <v>60</v>
      </c>
      <c r="H31" s="24" t="s">
        <v>69</v>
      </c>
      <c r="I31" s="25">
        <v>43360</v>
      </c>
      <c r="J31" s="26">
        <v>305</v>
      </c>
      <c r="K31" s="26"/>
      <c r="L31" s="50"/>
    </row>
    <row r="32" spans="1:12" x14ac:dyDescent="0.3">
      <c r="A32" s="48">
        <v>8</v>
      </c>
      <c r="B32" s="11" t="s">
        <v>70</v>
      </c>
      <c r="C32" s="8" t="s">
        <v>2</v>
      </c>
      <c r="D32" s="8">
        <v>5</v>
      </c>
      <c r="E32" s="29">
        <v>61</v>
      </c>
      <c r="F32" s="28">
        <v>305</v>
      </c>
      <c r="G32" s="11" t="s">
        <v>60</v>
      </c>
      <c r="H32" s="24" t="s">
        <v>69</v>
      </c>
      <c r="I32" s="25">
        <v>43360</v>
      </c>
      <c r="J32" s="26">
        <v>305</v>
      </c>
      <c r="K32" s="26"/>
      <c r="L32" s="50"/>
    </row>
    <row r="33" spans="1:12" x14ac:dyDescent="0.3">
      <c r="A33" s="48">
        <v>9</v>
      </c>
      <c r="B33" s="11" t="s">
        <v>71</v>
      </c>
      <c r="C33" s="8" t="s">
        <v>2</v>
      </c>
      <c r="D33" s="8">
        <v>58</v>
      </c>
      <c r="E33" s="29">
        <v>32</v>
      </c>
      <c r="F33" s="28">
        <v>160</v>
      </c>
      <c r="G33" s="11" t="s">
        <v>60</v>
      </c>
      <c r="H33" s="24" t="s">
        <v>69</v>
      </c>
      <c r="I33" s="25">
        <v>43360</v>
      </c>
      <c r="J33" s="26">
        <v>160</v>
      </c>
      <c r="K33" s="26"/>
      <c r="L33" s="50"/>
    </row>
    <row r="34" spans="1:12" ht="27.6" x14ac:dyDescent="0.3">
      <c r="A34" s="48">
        <v>10</v>
      </c>
      <c r="B34" s="11" t="s">
        <v>210</v>
      </c>
      <c r="C34" s="8" t="s">
        <v>2</v>
      </c>
      <c r="D34" s="8">
        <v>1</v>
      </c>
      <c r="E34" s="29">
        <v>315</v>
      </c>
      <c r="F34" s="28">
        <v>315</v>
      </c>
      <c r="G34" s="11" t="s">
        <v>60</v>
      </c>
      <c r="H34" s="24" t="s">
        <v>72</v>
      </c>
      <c r="I34" s="25">
        <v>43357</v>
      </c>
      <c r="J34" s="26">
        <v>315</v>
      </c>
      <c r="K34" s="26"/>
      <c r="L34" s="50"/>
    </row>
    <row r="35" spans="1:12" ht="27.6" x14ac:dyDescent="0.3">
      <c r="A35" s="48">
        <v>11</v>
      </c>
      <c r="B35" s="11" t="s">
        <v>73</v>
      </c>
      <c r="C35" s="8" t="s">
        <v>2</v>
      </c>
      <c r="D35" s="8">
        <v>1</v>
      </c>
      <c r="E35" s="29">
        <v>283</v>
      </c>
      <c r="F35" s="28">
        <v>283</v>
      </c>
      <c r="G35" s="11" t="s">
        <v>60</v>
      </c>
      <c r="H35" s="24" t="s">
        <v>72</v>
      </c>
      <c r="I35" s="25">
        <v>43357</v>
      </c>
      <c r="J35" s="26">
        <v>283</v>
      </c>
      <c r="K35" s="26"/>
      <c r="L35" s="50"/>
    </row>
    <row r="36" spans="1:12" ht="14.4" x14ac:dyDescent="0.3">
      <c r="A36" s="72" t="s">
        <v>74</v>
      </c>
      <c r="B36" s="73"/>
      <c r="C36" s="73"/>
      <c r="D36" s="73"/>
      <c r="E36" s="73"/>
      <c r="F36" s="73"/>
      <c r="G36" s="73"/>
      <c r="H36" s="73"/>
      <c r="I36" s="73"/>
      <c r="J36" s="22">
        <f>SUM(J37:J40)</f>
        <v>0</v>
      </c>
      <c r="K36" s="22">
        <f>SUM(K37:K40)</f>
        <v>2985.6800000000003</v>
      </c>
      <c r="L36" s="47">
        <f>J36+K36</f>
        <v>2985.6800000000003</v>
      </c>
    </row>
    <row r="37" spans="1:12" x14ac:dyDescent="0.3">
      <c r="A37" s="48">
        <v>1</v>
      </c>
      <c r="B37" s="11" t="s">
        <v>75</v>
      </c>
      <c r="C37" s="8" t="s">
        <v>2</v>
      </c>
      <c r="D37" s="24" t="s">
        <v>76</v>
      </c>
      <c r="E37" s="15">
        <v>49.7</v>
      </c>
      <c r="F37" s="28">
        <v>99.4</v>
      </c>
      <c r="G37" s="23" t="s">
        <v>77</v>
      </c>
      <c r="H37" s="24" t="s">
        <v>78</v>
      </c>
      <c r="I37" s="25">
        <v>43199</v>
      </c>
      <c r="J37" s="26"/>
      <c r="K37" s="26">
        <v>99.4</v>
      </c>
      <c r="L37" s="50"/>
    </row>
    <row r="38" spans="1:12" x14ac:dyDescent="0.3">
      <c r="A38" s="48">
        <v>2</v>
      </c>
      <c r="B38" s="11" t="s">
        <v>79</v>
      </c>
      <c r="C38" s="8" t="s">
        <v>2</v>
      </c>
      <c r="D38" s="8">
        <v>2</v>
      </c>
      <c r="E38" s="15">
        <v>949</v>
      </c>
      <c r="F38" s="28">
        <v>1898</v>
      </c>
      <c r="G38" s="23" t="s">
        <v>77</v>
      </c>
      <c r="H38" s="24" t="s">
        <v>78</v>
      </c>
      <c r="I38" s="25">
        <v>43199</v>
      </c>
      <c r="J38" s="26"/>
      <c r="K38" s="26">
        <v>1898</v>
      </c>
      <c r="L38" s="50"/>
    </row>
    <row r="39" spans="1:12" x14ac:dyDescent="0.3">
      <c r="A39" s="48">
        <v>3</v>
      </c>
      <c r="B39" s="11" t="s">
        <v>80</v>
      </c>
      <c r="C39" s="8" t="s">
        <v>2</v>
      </c>
      <c r="D39" s="8">
        <v>1</v>
      </c>
      <c r="E39" s="15">
        <v>117.8</v>
      </c>
      <c r="F39" s="28">
        <v>117.8</v>
      </c>
      <c r="G39" s="23" t="s">
        <v>77</v>
      </c>
      <c r="H39" s="24" t="s">
        <v>78</v>
      </c>
      <c r="I39" s="25">
        <v>43199</v>
      </c>
      <c r="J39" s="26"/>
      <c r="K39" s="26">
        <v>117.8</v>
      </c>
      <c r="L39" s="50"/>
    </row>
    <row r="40" spans="1:12" x14ac:dyDescent="0.3">
      <c r="A40" s="48">
        <v>4</v>
      </c>
      <c r="B40" s="11" t="s">
        <v>81</v>
      </c>
      <c r="C40" s="8" t="s">
        <v>2</v>
      </c>
      <c r="D40" s="8">
        <v>1</v>
      </c>
      <c r="E40" s="15">
        <v>870.48</v>
      </c>
      <c r="F40" s="28">
        <v>870.48</v>
      </c>
      <c r="G40" s="23" t="s">
        <v>77</v>
      </c>
      <c r="H40" s="24" t="s">
        <v>78</v>
      </c>
      <c r="I40" s="25">
        <v>43199</v>
      </c>
      <c r="J40" s="26"/>
      <c r="K40" s="26">
        <v>870.48</v>
      </c>
      <c r="L40" s="50"/>
    </row>
    <row r="41" spans="1:12" s="10" customFormat="1" ht="15" customHeight="1" x14ac:dyDescent="0.3">
      <c r="A41" s="68" t="s">
        <v>94</v>
      </c>
      <c r="B41" s="69"/>
      <c r="C41" s="69"/>
      <c r="D41" s="69"/>
      <c r="E41" s="69"/>
      <c r="F41" s="69"/>
      <c r="G41" s="69"/>
      <c r="H41" s="69"/>
      <c r="I41" s="69"/>
      <c r="J41" s="38">
        <f>SUM(J42:J49)</f>
        <v>0</v>
      </c>
      <c r="K41" s="38">
        <f>SUM(K42:K49)</f>
        <v>3372.3</v>
      </c>
      <c r="L41" s="47">
        <f>J41+K41</f>
        <v>3372.3</v>
      </c>
    </row>
    <row r="42" spans="1:12" x14ac:dyDescent="0.3">
      <c r="A42" s="48">
        <v>1</v>
      </c>
      <c r="B42" s="11" t="s">
        <v>82</v>
      </c>
      <c r="C42" s="8" t="s">
        <v>2</v>
      </c>
      <c r="D42" s="8">
        <v>1</v>
      </c>
      <c r="E42" s="15">
        <v>42</v>
      </c>
      <c r="F42" s="15">
        <v>42</v>
      </c>
      <c r="G42" s="23" t="s">
        <v>43</v>
      </c>
      <c r="H42" s="8">
        <v>93</v>
      </c>
      <c r="I42" s="25">
        <v>43238</v>
      </c>
      <c r="J42" s="26"/>
      <c r="K42" s="26">
        <v>42</v>
      </c>
      <c r="L42" s="50"/>
    </row>
    <row r="43" spans="1:12" ht="27.6" x14ac:dyDescent="0.3">
      <c r="A43" s="48">
        <v>2</v>
      </c>
      <c r="B43" s="11" t="s">
        <v>83</v>
      </c>
      <c r="C43" s="8" t="s">
        <v>2</v>
      </c>
      <c r="D43" s="8">
        <v>3</v>
      </c>
      <c r="E43" s="15">
        <v>222.3</v>
      </c>
      <c r="F43" s="15">
        <v>666.9</v>
      </c>
      <c r="G43" s="23" t="s">
        <v>77</v>
      </c>
      <c r="H43" s="24" t="s">
        <v>84</v>
      </c>
      <c r="I43" s="25">
        <v>43399</v>
      </c>
      <c r="J43" s="26"/>
      <c r="K43" s="26">
        <v>666.9</v>
      </c>
      <c r="L43" s="50"/>
    </row>
    <row r="44" spans="1:12" x14ac:dyDescent="0.3">
      <c r="A44" s="48">
        <v>3</v>
      </c>
      <c r="B44" s="11" t="s">
        <v>85</v>
      </c>
      <c r="C44" s="8" t="s">
        <v>2</v>
      </c>
      <c r="D44" s="8">
        <v>1</v>
      </c>
      <c r="E44" s="15">
        <v>167.4</v>
      </c>
      <c r="F44" s="15">
        <v>167.4</v>
      </c>
      <c r="G44" s="23" t="s">
        <v>77</v>
      </c>
      <c r="H44" s="24" t="s">
        <v>86</v>
      </c>
      <c r="I44" s="25">
        <v>43399</v>
      </c>
      <c r="J44" s="26"/>
      <c r="K44" s="26">
        <v>167.4</v>
      </c>
      <c r="L44" s="50"/>
    </row>
    <row r="45" spans="1:12" ht="41.4" x14ac:dyDescent="0.3">
      <c r="A45" s="48">
        <v>4</v>
      </c>
      <c r="B45" s="11" t="s">
        <v>87</v>
      </c>
      <c r="C45" s="8" t="s">
        <v>2</v>
      </c>
      <c r="D45" s="8">
        <v>1</v>
      </c>
      <c r="E45" s="15">
        <v>1480</v>
      </c>
      <c r="F45" s="15">
        <v>1480</v>
      </c>
      <c r="G45" s="23" t="s">
        <v>88</v>
      </c>
      <c r="H45" s="24" t="s">
        <v>89</v>
      </c>
      <c r="I45" s="25">
        <v>43402</v>
      </c>
      <c r="J45" s="26"/>
      <c r="K45" s="26">
        <v>1480</v>
      </c>
      <c r="L45" s="50"/>
    </row>
    <row r="46" spans="1:12" ht="27.6" x14ac:dyDescent="0.3">
      <c r="A46" s="48">
        <v>5</v>
      </c>
      <c r="B46" s="11" t="s">
        <v>90</v>
      </c>
      <c r="C46" s="8" t="s">
        <v>2</v>
      </c>
      <c r="D46" s="8">
        <v>1</v>
      </c>
      <c r="E46" s="15">
        <v>900</v>
      </c>
      <c r="F46" s="15">
        <v>900</v>
      </c>
      <c r="G46" s="23" t="s">
        <v>88</v>
      </c>
      <c r="H46" s="24" t="s">
        <v>89</v>
      </c>
      <c r="I46" s="25">
        <v>43402</v>
      </c>
      <c r="J46" s="26"/>
      <c r="K46" s="26">
        <v>900</v>
      </c>
      <c r="L46" s="50"/>
    </row>
    <row r="47" spans="1:12" x14ac:dyDescent="0.3">
      <c r="A47" s="48">
        <v>6</v>
      </c>
      <c r="B47" s="11" t="s">
        <v>91</v>
      </c>
      <c r="C47" s="8" t="s">
        <v>2</v>
      </c>
      <c r="D47" s="8">
        <v>2</v>
      </c>
      <c r="E47" s="15">
        <v>17</v>
      </c>
      <c r="F47" s="15">
        <v>34</v>
      </c>
      <c r="G47" s="23" t="s">
        <v>43</v>
      </c>
      <c r="H47" s="24" t="s">
        <v>44</v>
      </c>
      <c r="I47" s="25">
        <v>43402</v>
      </c>
      <c r="J47" s="26"/>
      <c r="K47" s="26">
        <v>34</v>
      </c>
      <c r="L47" s="50"/>
    </row>
    <row r="48" spans="1:12" x14ac:dyDescent="0.3">
      <c r="A48" s="48">
        <v>7</v>
      </c>
      <c r="B48" s="11" t="s">
        <v>92</v>
      </c>
      <c r="C48" s="8" t="s">
        <v>2</v>
      </c>
      <c r="D48" s="8">
        <v>1</v>
      </c>
      <c r="E48" s="15">
        <v>40</v>
      </c>
      <c r="F48" s="15">
        <v>40</v>
      </c>
      <c r="G48" s="23" t="s">
        <v>43</v>
      </c>
      <c r="H48" s="24" t="s">
        <v>44</v>
      </c>
      <c r="I48" s="25">
        <v>43402</v>
      </c>
      <c r="J48" s="26"/>
      <c r="K48" s="26">
        <v>40</v>
      </c>
      <c r="L48" s="50"/>
    </row>
    <row r="49" spans="1:12" x14ac:dyDescent="0.3">
      <c r="A49" s="48">
        <v>8</v>
      </c>
      <c r="B49" s="11" t="s">
        <v>93</v>
      </c>
      <c r="C49" s="8" t="s">
        <v>2</v>
      </c>
      <c r="D49" s="8">
        <v>1</v>
      </c>
      <c r="E49" s="15">
        <v>42</v>
      </c>
      <c r="F49" s="15">
        <v>42</v>
      </c>
      <c r="G49" s="23" t="s">
        <v>43</v>
      </c>
      <c r="H49" s="24" t="s">
        <v>44</v>
      </c>
      <c r="I49" s="25">
        <v>43402</v>
      </c>
      <c r="J49" s="26"/>
      <c r="K49" s="26">
        <v>42</v>
      </c>
      <c r="L49" s="50"/>
    </row>
    <row r="50" spans="1:12" s="10" customFormat="1" ht="15" customHeight="1" x14ac:dyDescent="0.3">
      <c r="A50" s="68" t="s">
        <v>100</v>
      </c>
      <c r="B50" s="69"/>
      <c r="C50" s="69"/>
      <c r="D50" s="69"/>
      <c r="E50" s="69"/>
      <c r="F50" s="69"/>
      <c r="G50" s="69"/>
      <c r="H50" s="69"/>
      <c r="I50" s="69"/>
      <c r="J50" s="38">
        <f>SUM(J51:J55)</f>
        <v>1320</v>
      </c>
      <c r="K50" s="38">
        <f>SUM(K51:K55)</f>
        <v>362</v>
      </c>
      <c r="L50" s="47">
        <f>J50+K50</f>
        <v>1682</v>
      </c>
    </row>
    <row r="51" spans="1:12" x14ac:dyDescent="0.3">
      <c r="A51" s="48">
        <v>1</v>
      </c>
      <c r="B51" s="30" t="s">
        <v>95</v>
      </c>
      <c r="C51" s="8" t="s">
        <v>2</v>
      </c>
      <c r="D51" s="8">
        <v>1</v>
      </c>
      <c r="E51" s="29">
        <v>155</v>
      </c>
      <c r="F51" s="29">
        <v>155</v>
      </c>
      <c r="G51" s="23" t="s">
        <v>43</v>
      </c>
      <c r="H51" s="24" t="s">
        <v>44</v>
      </c>
      <c r="I51" s="25">
        <v>43402</v>
      </c>
      <c r="J51" s="15"/>
      <c r="K51" s="15">
        <v>155</v>
      </c>
      <c r="L51" s="50"/>
    </row>
    <row r="52" spans="1:12" x14ac:dyDescent="0.3">
      <c r="A52" s="48">
        <v>2</v>
      </c>
      <c r="B52" s="30" t="s">
        <v>96</v>
      </c>
      <c r="C52" s="8" t="s">
        <v>2</v>
      </c>
      <c r="D52" s="8">
        <v>1</v>
      </c>
      <c r="E52" s="29">
        <v>90</v>
      </c>
      <c r="F52" s="29">
        <v>90</v>
      </c>
      <c r="G52" s="23" t="s">
        <v>43</v>
      </c>
      <c r="H52" s="24" t="s">
        <v>44</v>
      </c>
      <c r="I52" s="25">
        <v>43402</v>
      </c>
      <c r="J52" s="15"/>
      <c r="K52" s="15">
        <v>90</v>
      </c>
      <c r="L52" s="50"/>
    </row>
    <row r="53" spans="1:12" x14ac:dyDescent="0.3">
      <c r="A53" s="48">
        <v>3</v>
      </c>
      <c r="B53" s="30" t="s">
        <v>97</v>
      </c>
      <c r="C53" s="8" t="s">
        <v>2</v>
      </c>
      <c r="D53" s="8">
        <v>1</v>
      </c>
      <c r="E53" s="29">
        <v>67</v>
      </c>
      <c r="F53" s="29">
        <v>67</v>
      </c>
      <c r="G53" s="23" t="s">
        <v>43</v>
      </c>
      <c r="H53" s="24" t="s">
        <v>44</v>
      </c>
      <c r="I53" s="25">
        <v>43402</v>
      </c>
      <c r="J53" s="15"/>
      <c r="K53" s="15">
        <v>67</v>
      </c>
      <c r="L53" s="50"/>
    </row>
    <row r="54" spans="1:12" x14ac:dyDescent="0.3">
      <c r="A54" s="48">
        <v>4</v>
      </c>
      <c r="B54" s="30" t="s">
        <v>98</v>
      </c>
      <c r="C54" s="8" t="s">
        <v>2</v>
      </c>
      <c r="D54" s="8">
        <v>1</v>
      </c>
      <c r="E54" s="29">
        <v>50</v>
      </c>
      <c r="F54" s="29">
        <v>50</v>
      </c>
      <c r="G54" s="23" t="s">
        <v>43</v>
      </c>
      <c r="H54" s="24" t="s">
        <v>44</v>
      </c>
      <c r="I54" s="25">
        <v>43402</v>
      </c>
      <c r="J54" s="15"/>
      <c r="K54" s="15">
        <v>50</v>
      </c>
      <c r="L54" s="50"/>
    </row>
    <row r="55" spans="1:12" x14ac:dyDescent="0.3">
      <c r="A55" s="48">
        <v>5</v>
      </c>
      <c r="B55" s="11" t="s">
        <v>211</v>
      </c>
      <c r="C55" s="8" t="s">
        <v>2</v>
      </c>
      <c r="D55" s="8">
        <v>1</v>
      </c>
      <c r="E55" s="29">
        <v>1320</v>
      </c>
      <c r="F55" s="29">
        <v>1320</v>
      </c>
      <c r="G55" s="30" t="s">
        <v>99</v>
      </c>
      <c r="H55" s="8">
        <v>204</v>
      </c>
      <c r="I55" s="25">
        <v>43370</v>
      </c>
      <c r="J55" s="26">
        <v>1320</v>
      </c>
      <c r="K55" s="15"/>
      <c r="L55" s="50"/>
    </row>
    <row r="56" spans="1:12" s="10" customFormat="1" ht="15" customHeight="1" x14ac:dyDescent="0.3">
      <c r="A56" s="68" t="s">
        <v>124</v>
      </c>
      <c r="B56" s="69"/>
      <c r="C56" s="69"/>
      <c r="D56" s="69"/>
      <c r="E56" s="69"/>
      <c r="F56" s="69"/>
      <c r="G56" s="69"/>
      <c r="H56" s="69"/>
      <c r="I56" s="69"/>
      <c r="J56" s="38">
        <f>SUM(J57:J77)</f>
        <v>2274.4</v>
      </c>
      <c r="K56" s="38">
        <f>SUM(K57:K77)</f>
        <v>2668</v>
      </c>
      <c r="L56" s="47">
        <f>J56+K56</f>
        <v>4942.3999999999996</v>
      </c>
    </row>
    <row r="57" spans="1:12" ht="27.6" x14ac:dyDescent="0.3">
      <c r="A57" s="48">
        <v>1</v>
      </c>
      <c r="B57" s="11" t="s">
        <v>19</v>
      </c>
      <c r="C57" s="8" t="s">
        <v>5</v>
      </c>
      <c r="D57" s="8">
        <v>5.01</v>
      </c>
      <c r="E57" s="8">
        <v>43.5</v>
      </c>
      <c r="F57" s="29">
        <v>218</v>
      </c>
      <c r="G57" s="11" t="s">
        <v>101</v>
      </c>
      <c r="H57" s="8">
        <v>138</v>
      </c>
      <c r="I57" s="25">
        <v>43277</v>
      </c>
      <c r="J57" s="15">
        <v>218</v>
      </c>
      <c r="K57" s="15"/>
      <c r="L57" s="50"/>
    </row>
    <row r="58" spans="1:12" x14ac:dyDescent="0.3">
      <c r="A58" s="48">
        <v>2</v>
      </c>
      <c r="B58" s="11" t="s">
        <v>102</v>
      </c>
      <c r="C58" s="8" t="s">
        <v>9</v>
      </c>
      <c r="D58" s="8">
        <v>3</v>
      </c>
      <c r="E58" s="15">
        <v>70</v>
      </c>
      <c r="F58" s="15">
        <v>210</v>
      </c>
      <c r="G58" s="23" t="s">
        <v>43</v>
      </c>
      <c r="H58" s="24" t="s">
        <v>103</v>
      </c>
      <c r="I58" s="25">
        <v>43276</v>
      </c>
      <c r="J58" s="15"/>
      <c r="K58" s="15">
        <v>210</v>
      </c>
      <c r="L58" s="50"/>
    </row>
    <row r="59" spans="1:12" x14ac:dyDescent="0.3">
      <c r="A59" s="48">
        <v>3</v>
      </c>
      <c r="B59" s="11" t="s">
        <v>104</v>
      </c>
      <c r="C59" s="8" t="s">
        <v>9</v>
      </c>
      <c r="D59" s="8">
        <v>1</v>
      </c>
      <c r="E59" s="15">
        <v>90</v>
      </c>
      <c r="F59" s="15">
        <v>90</v>
      </c>
      <c r="G59" s="23" t="s">
        <v>43</v>
      </c>
      <c r="H59" s="24" t="s">
        <v>103</v>
      </c>
      <c r="I59" s="25">
        <v>43276</v>
      </c>
      <c r="J59" s="15"/>
      <c r="K59" s="15">
        <v>90</v>
      </c>
      <c r="L59" s="50"/>
    </row>
    <row r="60" spans="1:12" x14ac:dyDescent="0.3">
      <c r="A60" s="48">
        <v>4</v>
      </c>
      <c r="B60" s="11" t="s">
        <v>30</v>
      </c>
      <c r="C60" s="8" t="s">
        <v>9</v>
      </c>
      <c r="D60" s="8">
        <v>1</v>
      </c>
      <c r="E60" s="15">
        <v>180</v>
      </c>
      <c r="F60" s="15">
        <v>180</v>
      </c>
      <c r="G60" s="23" t="s">
        <v>43</v>
      </c>
      <c r="H60" s="24" t="s">
        <v>103</v>
      </c>
      <c r="I60" s="25">
        <v>43276</v>
      </c>
      <c r="J60" s="15"/>
      <c r="K60" s="15">
        <v>180</v>
      </c>
      <c r="L60" s="50"/>
    </row>
    <row r="61" spans="1:12" x14ac:dyDescent="0.3">
      <c r="A61" s="48">
        <v>5</v>
      </c>
      <c r="B61" s="11" t="s">
        <v>105</v>
      </c>
      <c r="C61" s="8" t="s">
        <v>9</v>
      </c>
      <c r="D61" s="8">
        <v>1</v>
      </c>
      <c r="E61" s="15">
        <v>213</v>
      </c>
      <c r="F61" s="15">
        <v>213</v>
      </c>
      <c r="G61" s="23" t="s">
        <v>77</v>
      </c>
      <c r="H61" s="24" t="s">
        <v>78</v>
      </c>
      <c r="I61" s="25">
        <v>43273</v>
      </c>
      <c r="J61" s="15"/>
      <c r="K61" s="15">
        <v>213</v>
      </c>
      <c r="L61" s="50"/>
    </row>
    <row r="62" spans="1:12" x14ac:dyDescent="0.3">
      <c r="A62" s="48">
        <v>6</v>
      </c>
      <c r="B62" s="30" t="s">
        <v>106</v>
      </c>
      <c r="C62" s="8" t="s">
        <v>9</v>
      </c>
      <c r="D62" s="8">
        <v>1</v>
      </c>
      <c r="E62" s="29">
        <v>115</v>
      </c>
      <c r="F62" s="29">
        <v>115</v>
      </c>
      <c r="G62" s="23" t="s">
        <v>77</v>
      </c>
      <c r="H62" s="24" t="s">
        <v>78</v>
      </c>
      <c r="I62" s="25">
        <v>43273</v>
      </c>
      <c r="J62" s="15"/>
      <c r="K62" s="15">
        <v>115</v>
      </c>
      <c r="L62" s="50"/>
    </row>
    <row r="63" spans="1:12" x14ac:dyDescent="0.3">
      <c r="A63" s="48">
        <v>7</v>
      </c>
      <c r="B63" s="30" t="s">
        <v>107</v>
      </c>
      <c r="C63" s="8" t="s">
        <v>5</v>
      </c>
      <c r="D63" s="8">
        <v>4</v>
      </c>
      <c r="E63" s="29">
        <v>41.1</v>
      </c>
      <c r="F63" s="29">
        <v>164.4</v>
      </c>
      <c r="G63" s="11" t="s">
        <v>101</v>
      </c>
      <c r="H63" s="24" t="s">
        <v>20</v>
      </c>
      <c r="I63" s="25">
        <v>43238</v>
      </c>
      <c r="J63" s="15">
        <v>164.4</v>
      </c>
      <c r="K63" s="15"/>
      <c r="L63" s="50"/>
    </row>
    <row r="64" spans="1:12" x14ac:dyDescent="0.3">
      <c r="A64" s="48">
        <v>8</v>
      </c>
      <c r="B64" s="30" t="s">
        <v>105</v>
      </c>
      <c r="C64" s="8" t="s">
        <v>5</v>
      </c>
      <c r="D64" s="8">
        <v>1</v>
      </c>
      <c r="E64" s="29">
        <v>200</v>
      </c>
      <c r="F64" s="29">
        <v>200</v>
      </c>
      <c r="G64" s="11" t="s">
        <v>101</v>
      </c>
      <c r="H64" s="24" t="s">
        <v>22</v>
      </c>
      <c r="I64" s="25">
        <v>43238</v>
      </c>
      <c r="J64" s="15">
        <v>200</v>
      </c>
      <c r="K64" s="15"/>
      <c r="L64" s="50"/>
    </row>
    <row r="65" spans="1:12" ht="24.75" customHeight="1" x14ac:dyDescent="0.3">
      <c r="A65" s="48">
        <v>9</v>
      </c>
      <c r="B65" s="30" t="s">
        <v>108</v>
      </c>
      <c r="C65" s="8" t="s">
        <v>2</v>
      </c>
      <c r="D65" s="8">
        <v>10</v>
      </c>
      <c r="E65" s="29">
        <v>10</v>
      </c>
      <c r="F65" s="29">
        <v>100</v>
      </c>
      <c r="G65" s="11" t="s">
        <v>28</v>
      </c>
      <c r="H65" s="24" t="s">
        <v>109</v>
      </c>
      <c r="I65" s="25">
        <v>43249</v>
      </c>
      <c r="J65" s="15">
        <v>100</v>
      </c>
      <c r="K65" s="15"/>
      <c r="L65" s="50"/>
    </row>
    <row r="66" spans="1:12" x14ac:dyDescent="0.3">
      <c r="A66" s="48">
        <v>10</v>
      </c>
      <c r="B66" s="30" t="s">
        <v>110</v>
      </c>
      <c r="C66" s="8" t="s">
        <v>2</v>
      </c>
      <c r="D66" s="8">
        <v>1</v>
      </c>
      <c r="E66" s="29">
        <v>15</v>
      </c>
      <c r="F66" s="29">
        <v>15</v>
      </c>
      <c r="G66" s="11" t="s">
        <v>28</v>
      </c>
      <c r="H66" s="24" t="s">
        <v>109</v>
      </c>
      <c r="I66" s="25">
        <v>43249</v>
      </c>
      <c r="J66" s="15">
        <v>15</v>
      </c>
      <c r="K66" s="15"/>
      <c r="L66" s="50"/>
    </row>
    <row r="67" spans="1:12" x14ac:dyDescent="0.3">
      <c r="A67" s="48">
        <v>11</v>
      </c>
      <c r="B67" s="30" t="s">
        <v>108</v>
      </c>
      <c r="C67" s="8" t="s">
        <v>2</v>
      </c>
      <c r="D67" s="8">
        <v>2</v>
      </c>
      <c r="E67" s="29">
        <v>15</v>
      </c>
      <c r="F67" s="29">
        <v>30</v>
      </c>
      <c r="G67" s="11" t="s">
        <v>28</v>
      </c>
      <c r="H67" s="24" t="s">
        <v>109</v>
      </c>
      <c r="I67" s="25">
        <v>43249</v>
      </c>
      <c r="J67" s="15">
        <v>30</v>
      </c>
      <c r="K67" s="15"/>
      <c r="L67" s="50"/>
    </row>
    <row r="68" spans="1:12" x14ac:dyDescent="0.3">
      <c r="A68" s="48">
        <v>12</v>
      </c>
      <c r="B68" s="30" t="s">
        <v>23</v>
      </c>
      <c r="C68" s="8" t="s">
        <v>2</v>
      </c>
      <c r="D68" s="8">
        <v>1</v>
      </c>
      <c r="E68" s="29">
        <v>350</v>
      </c>
      <c r="F68" s="29">
        <v>350</v>
      </c>
      <c r="G68" s="11" t="s">
        <v>28</v>
      </c>
      <c r="H68" s="24" t="s">
        <v>109</v>
      </c>
      <c r="I68" s="25">
        <v>43249</v>
      </c>
      <c r="J68" s="15">
        <v>350</v>
      </c>
      <c r="K68" s="15"/>
      <c r="L68" s="50"/>
    </row>
    <row r="69" spans="1:12" x14ac:dyDescent="0.3">
      <c r="A69" s="48">
        <v>13</v>
      </c>
      <c r="B69" s="30" t="s">
        <v>111</v>
      </c>
      <c r="C69" s="8" t="s">
        <v>2</v>
      </c>
      <c r="D69" s="8">
        <v>2</v>
      </c>
      <c r="E69" s="29">
        <v>180</v>
      </c>
      <c r="F69" s="29">
        <v>360</v>
      </c>
      <c r="G69" s="23" t="s">
        <v>43</v>
      </c>
      <c r="H69" s="8">
        <v>93</v>
      </c>
      <c r="I69" s="25">
        <v>43238</v>
      </c>
      <c r="J69" s="15"/>
      <c r="K69" s="15">
        <v>360</v>
      </c>
      <c r="L69" s="50"/>
    </row>
    <row r="70" spans="1:12" x14ac:dyDescent="0.3">
      <c r="A70" s="48">
        <v>14</v>
      </c>
      <c r="B70" s="11" t="s">
        <v>112</v>
      </c>
      <c r="C70" s="8" t="s">
        <v>2</v>
      </c>
      <c r="D70" s="8">
        <v>3</v>
      </c>
      <c r="E70" s="15">
        <v>87</v>
      </c>
      <c r="F70" s="15">
        <v>261</v>
      </c>
      <c r="G70" s="23" t="s">
        <v>43</v>
      </c>
      <c r="H70" s="8">
        <v>93</v>
      </c>
      <c r="I70" s="25">
        <v>43238</v>
      </c>
      <c r="J70" s="15"/>
      <c r="K70" s="15">
        <v>261</v>
      </c>
      <c r="L70" s="50"/>
    </row>
    <row r="71" spans="1:12" x14ac:dyDescent="0.3">
      <c r="A71" s="48">
        <v>15</v>
      </c>
      <c r="B71" s="11" t="s">
        <v>113</v>
      </c>
      <c r="C71" s="8" t="s">
        <v>2</v>
      </c>
      <c r="D71" s="8">
        <v>10</v>
      </c>
      <c r="E71" s="15">
        <v>18</v>
      </c>
      <c r="F71" s="15">
        <v>180</v>
      </c>
      <c r="G71" s="23" t="s">
        <v>43</v>
      </c>
      <c r="H71" s="8">
        <v>93</v>
      </c>
      <c r="I71" s="25">
        <v>43238</v>
      </c>
      <c r="J71" s="15"/>
      <c r="K71" s="15">
        <v>180</v>
      </c>
      <c r="L71" s="50"/>
    </row>
    <row r="72" spans="1:12" x14ac:dyDescent="0.3">
      <c r="A72" s="48">
        <v>16</v>
      </c>
      <c r="B72" s="30" t="s">
        <v>114</v>
      </c>
      <c r="C72" s="8" t="s">
        <v>2</v>
      </c>
      <c r="D72" s="8">
        <v>4</v>
      </c>
      <c r="E72" s="8">
        <v>90</v>
      </c>
      <c r="F72" s="8">
        <v>360</v>
      </c>
      <c r="G72" s="23" t="s">
        <v>43</v>
      </c>
      <c r="H72" s="24" t="s">
        <v>103</v>
      </c>
      <c r="I72" s="25">
        <v>43276</v>
      </c>
      <c r="J72" s="15"/>
      <c r="K72" s="15">
        <v>360</v>
      </c>
      <c r="L72" s="50"/>
    </row>
    <row r="73" spans="1:12" x14ac:dyDescent="0.3">
      <c r="A73" s="48">
        <v>17</v>
      </c>
      <c r="B73" s="11" t="s">
        <v>115</v>
      </c>
      <c r="C73" s="8" t="s">
        <v>2</v>
      </c>
      <c r="D73" s="8">
        <v>3</v>
      </c>
      <c r="E73" s="15">
        <v>300</v>
      </c>
      <c r="F73" s="15">
        <v>900</v>
      </c>
      <c r="G73" s="11" t="s">
        <v>116</v>
      </c>
      <c r="H73" s="24" t="s">
        <v>8</v>
      </c>
      <c r="I73" s="25">
        <v>43307</v>
      </c>
      <c r="J73" s="15">
        <v>900</v>
      </c>
      <c r="K73" s="15"/>
      <c r="L73" s="50"/>
    </row>
    <row r="74" spans="1:12" x14ac:dyDescent="0.3">
      <c r="A74" s="48">
        <v>18</v>
      </c>
      <c r="B74" s="11" t="s">
        <v>117</v>
      </c>
      <c r="C74" s="8" t="s">
        <v>2</v>
      </c>
      <c r="D74" s="8">
        <v>2</v>
      </c>
      <c r="E74" s="15">
        <v>57</v>
      </c>
      <c r="F74" s="15">
        <v>114</v>
      </c>
      <c r="G74" s="23" t="s">
        <v>43</v>
      </c>
      <c r="H74" s="8">
        <v>93</v>
      </c>
      <c r="I74" s="25">
        <v>43238</v>
      </c>
      <c r="J74" s="26"/>
      <c r="K74" s="26">
        <v>114</v>
      </c>
      <c r="L74" s="50"/>
    </row>
    <row r="75" spans="1:12" x14ac:dyDescent="0.3">
      <c r="A75" s="48">
        <v>19</v>
      </c>
      <c r="B75" s="11" t="s">
        <v>118</v>
      </c>
      <c r="C75" s="8" t="s">
        <v>2</v>
      </c>
      <c r="D75" s="8">
        <v>1</v>
      </c>
      <c r="E75" s="15">
        <v>245</v>
      </c>
      <c r="F75" s="15">
        <v>245</v>
      </c>
      <c r="G75" s="23" t="s">
        <v>43</v>
      </c>
      <c r="H75" s="8">
        <v>224</v>
      </c>
      <c r="I75" s="25">
        <v>43402</v>
      </c>
      <c r="J75" s="26"/>
      <c r="K75" s="26">
        <v>245</v>
      </c>
      <c r="L75" s="50"/>
    </row>
    <row r="76" spans="1:12" ht="27.6" x14ac:dyDescent="0.3">
      <c r="A76" s="48">
        <v>20</v>
      </c>
      <c r="B76" s="11" t="s">
        <v>119</v>
      </c>
      <c r="C76" s="8" t="s">
        <v>2</v>
      </c>
      <c r="D76" s="8">
        <v>30</v>
      </c>
      <c r="E76" s="15">
        <v>9.9</v>
      </c>
      <c r="F76" s="15">
        <v>297</v>
      </c>
      <c r="G76" s="30" t="s">
        <v>120</v>
      </c>
      <c r="H76" s="24" t="s">
        <v>121</v>
      </c>
      <c r="I76" s="25">
        <v>43455</v>
      </c>
      <c r="J76" s="26">
        <v>297</v>
      </c>
      <c r="K76" s="26" t="s">
        <v>122</v>
      </c>
      <c r="L76" s="50"/>
    </row>
    <row r="77" spans="1:12" ht="27.6" x14ac:dyDescent="0.3">
      <c r="A77" s="48">
        <v>21</v>
      </c>
      <c r="B77" s="11" t="s">
        <v>123</v>
      </c>
      <c r="C77" s="8" t="s">
        <v>2</v>
      </c>
      <c r="D77" s="8">
        <v>2</v>
      </c>
      <c r="E77" s="32">
        <v>170</v>
      </c>
      <c r="F77" s="32">
        <v>340</v>
      </c>
      <c r="G77" s="23" t="s">
        <v>43</v>
      </c>
      <c r="H77" s="8">
        <v>250</v>
      </c>
      <c r="I77" s="25">
        <v>43439</v>
      </c>
      <c r="J77" s="15"/>
      <c r="K77" s="15">
        <v>340</v>
      </c>
      <c r="L77" s="50"/>
    </row>
    <row r="78" spans="1:12" s="10" customFormat="1" ht="15" customHeight="1" x14ac:dyDescent="0.3">
      <c r="A78" s="68" t="s">
        <v>125</v>
      </c>
      <c r="B78" s="69"/>
      <c r="C78" s="69"/>
      <c r="D78" s="69"/>
      <c r="E78" s="69"/>
      <c r="F78" s="69"/>
      <c r="G78" s="69"/>
      <c r="H78" s="69"/>
      <c r="I78" s="69"/>
      <c r="J78" s="38">
        <f>SUM(J79:J88)</f>
        <v>137.97999999999999</v>
      </c>
      <c r="K78" s="38">
        <f>SUM(K79:K88)</f>
        <v>2487.12</v>
      </c>
      <c r="L78" s="47">
        <f>J78+K78</f>
        <v>2625.1</v>
      </c>
    </row>
    <row r="79" spans="1:12" x14ac:dyDescent="0.3">
      <c r="A79" s="48">
        <v>1</v>
      </c>
      <c r="B79" s="30" t="s">
        <v>126</v>
      </c>
      <c r="C79" s="8" t="s">
        <v>9</v>
      </c>
      <c r="D79" s="8">
        <v>3</v>
      </c>
      <c r="E79" s="8">
        <v>97.04</v>
      </c>
      <c r="F79" s="8">
        <v>291.12</v>
      </c>
      <c r="G79" s="23" t="s">
        <v>35</v>
      </c>
      <c r="H79" s="24" t="s">
        <v>36</v>
      </c>
      <c r="I79" s="25">
        <v>43189</v>
      </c>
      <c r="J79" s="15"/>
      <c r="K79" s="15">
        <v>291.12</v>
      </c>
      <c r="L79" s="50"/>
    </row>
    <row r="80" spans="1:12" x14ac:dyDescent="0.3">
      <c r="A80" s="48">
        <v>2</v>
      </c>
      <c r="B80" s="30" t="s">
        <v>127</v>
      </c>
      <c r="C80" s="8" t="s">
        <v>9</v>
      </c>
      <c r="D80" s="8">
        <v>4</v>
      </c>
      <c r="E80" s="32">
        <v>220</v>
      </c>
      <c r="F80" s="32">
        <v>880</v>
      </c>
      <c r="G80" s="23" t="s">
        <v>43</v>
      </c>
      <c r="H80" s="24" t="s">
        <v>103</v>
      </c>
      <c r="I80" s="25">
        <v>43276</v>
      </c>
      <c r="J80" s="15"/>
      <c r="K80" s="15">
        <v>880</v>
      </c>
      <c r="L80" s="50"/>
    </row>
    <row r="81" spans="1:12" x14ac:dyDescent="0.3">
      <c r="A81" s="48">
        <v>3</v>
      </c>
      <c r="B81" s="30" t="s">
        <v>128</v>
      </c>
      <c r="C81" s="8" t="s">
        <v>9</v>
      </c>
      <c r="D81" s="8">
        <v>2</v>
      </c>
      <c r="E81" s="32">
        <v>75</v>
      </c>
      <c r="F81" s="32">
        <v>150</v>
      </c>
      <c r="G81" s="23" t="s">
        <v>43</v>
      </c>
      <c r="H81" s="24" t="s">
        <v>103</v>
      </c>
      <c r="I81" s="25">
        <v>43276</v>
      </c>
      <c r="J81" s="15"/>
      <c r="K81" s="15">
        <v>150</v>
      </c>
      <c r="L81" s="50"/>
    </row>
    <row r="82" spans="1:12" x14ac:dyDescent="0.3">
      <c r="A82" s="48">
        <v>4</v>
      </c>
      <c r="B82" s="30" t="s">
        <v>129</v>
      </c>
      <c r="C82" s="8" t="s">
        <v>9</v>
      </c>
      <c r="D82" s="8">
        <v>1</v>
      </c>
      <c r="E82" s="32">
        <v>125</v>
      </c>
      <c r="F82" s="32">
        <v>125</v>
      </c>
      <c r="G82" s="23" t="s">
        <v>43</v>
      </c>
      <c r="H82" s="8">
        <v>93</v>
      </c>
      <c r="I82" s="25">
        <v>43238</v>
      </c>
      <c r="J82" s="15"/>
      <c r="K82" s="15">
        <v>125</v>
      </c>
      <c r="L82" s="50"/>
    </row>
    <row r="83" spans="1:12" x14ac:dyDescent="0.3">
      <c r="A83" s="48">
        <v>5</v>
      </c>
      <c r="B83" s="30" t="s">
        <v>130</v>
      </c>
      <c r="C83" s="8" t="s">
        <v>9</v>
      </c>
      <c r="D83" s="8">
        <v>1</v>
      </c>
      <c r="E83" s="32">
        <v>185</v>
      </c>
      <c r="F83" s="32">
        <v>185</v>
      </c>
      <c r="G83" s="23" t="s">
        <v>43</v>
      </c>
      <c r="H83" s="8">
        <v>93</v>
      </c>
      <c r="I83" s="25">
        <v>43238</v>
      </c>
      <c r="J83" s="15"/>
      <c r="K83" s="15">
        <v>185</v>
      </c>
      <c r="L83" s="50"/>
    </row>
    <row r="84" spans="1:12" x14ac:dyDescent="0.3">
      <c r="A84" s="48">
        <v>6</v>
      </c>
      <c r="B84" s="30" t="s">
        <v>131</v>
      </c>
      <c r="C84" s="8" t="s">
        <v>9</v>
      </c>
      <c r="D84" s="8">
        <v>1</v>
      </c>
      <c r="E84" s="32">
        <v>180</v>
      </c>
      <c r="F84" s="32">
        <v>180</v>
      </c>
      <c r="G84" s="23" t="s">
        <v>43</v>
      </c>
      <c r="H84" s="8">
        <v>93</v>
      </c>
      <c r="I84" s="25">
        <v>43238</v>
      </c>
      <c r="J84" s="15"/>
      <c r="K84" s="15">
        <v>180</v>
      </c>
      <c r="L84" s="50"/>
    </row>
    <row r="85" spans="1:12" x14ac:dyDescent="0.3">
      <c r="A85" s="48">
        <v>7</v>
      </c>
      <c r="B85" s="30" t="s">
        <v>132</v>
      </c>
      <c r="C85" s="8" t="s">
        <v>9</v>
      </c>
      <c r="D85" s="8">
        <v>1</v>
      </c>
      <c r="E85" s="32">
        <v>400</v>
      </c>
      <c r="F85" s="32">
        <v>400</v>
      </c>
      <c r="G85" s="23" t="s">
        <v>43</v>
      </c>
      <c r="H85" s="8">
        <v>250</v>
      </c>
      <c r="I85" s="25">
        <v>43439</v>
      </c>
      <c r="J85" s="15"/>
      <c r="K85" s="15">
        <v>400</v>
      </c>
      <c r="L85" s="50"/>
    </row>
    <row r="86" spans="1:12" ht="27.6" x14ac:dyDescent="0.3">
      <c r="A86" s="48">
        <v>8</v>
      </c>
      <c r="B86" s="11" t="s">
        <v>135</v>
      </c>
      <c r="C86" s="8" t="s">
        <v>9</v>
      </c>
      <c r="D86" s="8">
        <v>1</v>
      </c>
      <c r="E86" s="32">
        <v>176</v>
      </c>
      <c r="F86" s="32">
        <v>176</v>
      </c>
      <c r="G86" s="23" t="s">
        <v>43</v>
      </c>
      <c r="H86" s="8">
        <v>250</v>
      </c>
      <c r="I86" s="25">
        <v>43439</v>
      </c>
      <c r="J86" s="15"/>
      <c r="K86" s="15">
        <v>176</v>
      </c>
      <c r="L86" s="50"/>
    </row>
    <row r="87" spans="1:12" x14ac:dyDescent="0.3">
      <c r="A87" s="48">
        <v>9</v>
      </c>
      <c r="B87" s="30" t="s">
        <v>133</v>
      </c>
      <c r="C87" s="8" t="s">
        <v>9</v>
      </c>
      <c r="D87" s="8">
        <v>5</v>
      </c>
      <c r="E87" s="32">
        <v>20</v>
      </c>
      <c r="F87" s="32">
        <v>100</v>
      </c>
      <c r="G87" s="23" t="s">
        <v>43</v>
      </c>
      <c r="H87" s="8">
        <v>250</v>
      </c>
      <c r="I87" s="25">
        <v>43439</v>
      </c>
      <c r="J87" s="15"/>
      <c r="K87" s="15">
        <v>100</v>
      </c>
      <c r="L87" s="50"/>
    </row>
    <row r="88" spans="1:12" x14ac:dyDescent="0.3">
      <c r="A88" s="48">
        <v>10</v>
      </c>
      <c r="B88" s="30" t="s">
        <v>134</v>
      </c>
      <c r="C88" s="8" t="s">
        <v>9</v>
      </c>
      <c r="D88" s="8">
        <v>2</v>
      </c>
      <c r="E88" s="32">
        <v>68.989999999999995</v>
      </c>
      <c r="F88" s="32">
        <v>137.97999999999999</v>
      </c>
      <c r="G88" s="30" t="s">
        <v>58</v>
      </c>
      <c r="H88" s="8">
        <v>7488</v>
      </c>
      <c r="I88" s="25">
        <v>43418</v>
      </c>
      <c r="J88" s="15">
        <v>137.97999999999999</v>
      </c>
      <c r="K88" s="15"/>
      <c r="L88" s="50"/>
    </row>
    <row r="89" spans="1:12" s="10" customFormat="1" ht="14.4" x14ac:dyDescent="0.3">
      <c r="A89" s="68" t="s">
        <v>136</v>
      </c>
      <c r="B89" s="69"/>
      <c r="C89" s="69"/>
      <c r="D89" s="69"/>
      <c r="E89" s="69"/>
      <c r="F89" s="69"/>
      <c r="G89" s="69"/>
      <c r="H89" s="69"/>
      <c r="I89" s="69"/>
      <c r="J89" s="33">
        <f>J90</f>
        <v>0</v>
      </c>
      <c r="K89" s="33">
        <f>K90</f>
        <v>11699.1</v>
      </c>
      <c r="L89" s="52">
        <f>J89+K89</f>
        <v>11699.1</v>
      </c>
    </row>
    <row r="90" spans="1:12" x14ac:dyDescent="0.3">
      <c r="A90" s="48">
        <v>1</v>
      </c>
      <c r="B90" s="30" t="s">
        <v>137</v>
      </c>
      <c r="C90" s="8" t="s">
        <v>2</v>
      </c>
      <c r="D90" s="8">
        <v>1</v>
      </c>
      <c r="E90" s="8">
        <v>11699.1</v>
      </c>
      <c r="F90" s="8">
        <v>11699.1</v>
      </c>
      <c r="G90" s="23" t="s">
        <v>77</v>
      </c>
      <c r="H90" s="8"/>
      <c r="I90" s="25">
        <v>43402</v>
      </c>
      <c r="J90" s="15"/>
      <c r="K90" s="15">
        <v>11699.1</v>
      </c>
      <c r="L90" s="50"/>
    </row>
    <row r="91" spans="1:12" s="10" customFormat="1" ht="14.4" x14ac:dyDescent="0.3">
      <c r="A91" s="68" t="s">
        <v>212</v>
      </c>
      <c r="B91" s="69"/>
      <c r="C91" s="69"/>
      <c r="D91" s="69"/>
      <c r="E91" s="69"/>
      <c r="F91" s="69"/>
      <c r="G91" s="69"/>
      <c r="H91" s="69"/>
      <c r="I91" s="69"/>
      <c r="J91" s="38">
        <f>SUM(J92:J96)</f>
        <v>550</v>
      </c>
      <c r="K91" s="38">
        <f>SUM(K92:K96)</f>
        <v>263.2</v>
      </c>
      <c r="L91" s="52">
        <f>J91+K91</f>
        <v>813.2</v>
      </c>
    </row>
    <row r="92" spans="1:12" x14ac:dyDescent="0.3">
      <c r="A92" s="48">
        <v>1</v>
      </c>
      <c r="B92" s="11" t="s">
        <v>138</v>
      </c>
      <c r="C92" s="8" t="s">
        <v>2</v>
      </c>
      <c r="D92" s="8">
        <v>2</v>
      </c>
      <c r="E92" s="28">
        <v>100</v>
      </c>
      <c r="F92" s="28">
        <v>200</v>
      </c>
      <c r="G92" s="11" t="s">
        <v>139</v>
      </c>
      <c r="H92" s="24" t="s">
        <v>8</v>
      </c>
      <c r="I92" s="25">
        <v>43172</v>
      </c>
      <c r="J92" s="26">
        <v>200</v>
      </c>
      <c r="K92" s="15"/>
      <c r="L92" s="50"/>
    </row>
    <row r="93" spans="1:12" x14ac:dyDescent="0.3">
      <c r="A93" s="48">
        <v>2</v>
      </c>
      <c r="B93" s="11" t="s">
        <v>140</v>
      </c>
      <c r="C93" s="8" t="s">
        <v>6</v>
      </c>
      <c r="D93" s="8">
        <v>0.13</v>
      </c>
      <c r="E93" s="28">
        <v>110</v>
      </c>
      <c r="F93" s="28">
        <v>330</v>
      </c>
      <c r="G93" s="11" t="s">
        <v>139</v>
      </c>
      <c r="H93" s="24" t="s">
        <v>8</v>
      </c>
      <c r="I93" s="25">
        <v>43172</v>
      </c>
      <c r="J93" s="26">
        <v>330</v>
      </c>
      <c r="K93" s="15"/>
      <c r="L93" s="50"/>
    </row>
    <row r="94" spans="1:12" x14ac:dyDescent="0.3">
      <c r="A94" s="48">
        <v>3</v>
      </c>
      <c r="B94" s="11" t="s">
        <v>141</v>
      </c>
      <c r="C94" s="8" t="s">
        <v>2</v>
      </c>
      <c r="D94" s="8">
        <v>1</v>
      </c>
      <c r="E94" s="28">
        <v>20</v>
      </c>
      <c r="F94" s="28">
        <v>20</v>
      </c>
      <c r="G94" s="11" t="s">
        <v>139</v>
      </c>
      <c r="H94" s="24" t="s">
        <v>8</v>
      </c>
      <c r="I94" s="25">
        <v>43172</v>
      </c>
      <c r="J94" s="26">
        <v>20</v>
      </c>
      <c r="K94" s="34"/>
      <c r="L94" s="50"/>
    </row>
    <row r="95" spans="1:12" x14ac:dyDescent="0.3">
      <c r="A95" s="48">
        <v>4</v>
      </c>
      <c r="B95" s="11" t="s">
        <v>142</v>
      </c>
      <c r="C95" s="8" t="s">
        <v>2</v>
      </c>
      <c r="D95" s="8">
        <v>1</v>
      </c>
      <c r="E95" s="28">
        <v>51.2</v>
      </c>
      <c r="F95" s="28">
        <v>51.2</v>
      </c>
      <c r="G95" s="23" t="s">
        <v>77</v>
      </c>
      <c r="H95" s="8">
        <v>5375</v>
      </c>
      <c r="I95" s="25">
        <v>43250</v>
      </c>
      <c r="J95" s="34"/>
      <c r="K95" s="15">
        <v>51.2</v>
      </c>
      <c r="L95" s="50"/>
    </row>
    <row r="96" spans="1:12" x14ac:dyDescent="0.3">
      <c r="A96" s="48">
        <v>5</v>
      </c>
      <c r="B96" s="11" t="s">
        <v>143</v>
      </c>
      <c r="C96" s="8" t="s">
        <v>2</v>
      </c>
      <c r="D96" s="8">
        <v>1</v>
      </c>
      <c r="E96" s="28">
        <v>212</v>
      </c>
      <c r="F96" s="28">
        <v>212</v>
      </c>
      <c r="G96" s="23" t="s">
        <v>77</v>
      </c>
      <c r="H96" s="8">
        <v>5375</v>
      </c>
      <c r="I96" s="25">
        <v>43250</v>
      </c>
      <c r="J96" s="34"/>
      <c r="K96" s="15">
        <v>212</v>
      </c>
      <c r="L96" s="50"/>
    </row>
    <row r="97" spans="1:12" s="10" customFormat="1" ht="14.4" x14ac:dyDescent="0.3">
      <c r="A97" s="68" t="s">
        <v>144</v>
      </c>
      <c r="B97" s="69"/>
      <c r="C97" s="69"/>
      <c r="D97" s="69"/>
      <c r="E97" s="69"/>
      <c r="F97" s="69"/>
      <c r="G97" s="69"/>
      <c r="H97" s="69"/>
      <c r="I97" s="69"/>
      <c r="J97" s="38">
        <f>SUM(J98:J114)</f>
        <v>1900</v>
      </c>
      <c r="K97" s="38">
        <f>SUM(K98:K114)</f>
        <v>75360</v>
      </c>
      <c r="L97" s="52">
        <f>J97+K97</f>
        <v>77260</v>
      </c>
    </row>
    <row r="98" spans="1:12" ht="82.8" x14ac:dyDescent="0.3">
      <c r="A98" s="48">
        <v>1</v>
      </c>
      <c r="B98" s="11" t="s">
        <v>145</v>
      </c>
      <c r="C98" s="8" t="s">
        <v>2</v>
      </c>
      <c r="D98" s="1">
        <v>1</v>
      </c>
      <c r="E98" s="15">
        <v>10500</v>
      </c>
      <c r="F98" s="15">
        <v>10500</v>
      </c>
      <c r="G98" s="23" t="s">
        <v>146</v>
      </c>
      <c r="H98" s="8" t="s">
        <v>206</v>
      </c>
      <c r="I98" s="25">
        <v>43474</v>
      </c>
      <c r="J98" s="1"/>
      <c r="K98" s="26">
        <v>10500</v>
      </c>
      <c r="L98" s="50"/>
    </row>
    <row r="99" spans="1:12" ht="27.6" x14ac:dyDescent="0.3">
      <c r="A99" s="48">
        <v>2</v>
      </c>
      <c r="B99" s="11" t="s">
        <v>207</v>
      </c>
      <c r="C99" s="8" t="s">
        <v>2</v>
      </c>
      <c r="D99" s="1">
        <v>1</v>
      </c>
      <c r="E99" s="15">
        <v>9300</v>
      </c>
      <c r="F99" s="15">
        <v>9300</v>
      </c>
      <c r="G99" s="23" t="s">
        <v>146</v>
      </c>
      <c r="H99" s="8" t="s">
        <v>206</v>
      </c>
      <c r="I99" s="25">
        <v>43474</v>
      </c>
      <c r="J99" s="15"/>
      <c r="K99" s="26">
        <v>9300</v>
      </c>
      <c r="L99" s="50"/>
    </row>
    <row r="100" spans="1:12" ht="69" x14ac:dyDescent="0.3">
      <c r="A100" s="48">
        <v>3</v>
      </c>
      <c r="B100" s="11" t="s">
        <v>208</v>
      </c>
      <c r="C100" s="8" t="s">
        <v>2</v>
      </c>
      <c r="D100" s="1">
        <v>5</v>
      </c>
      <c r="E100" s="15">
        <v>4850</v>
      </c>
      <c r="F100" s="15">
        <f>D100*E100</f>
        <v>24250</v>
      </c>
      <c r="G100" s="23" t="s">
        <v>146</v>
      </c>
      <c r="H100" s="8" t="s">
        <v>206</v>
      </c>
      <c r="I100" s="25">
        <v>43474</v>
      </c>
      <c r="J100" s="1"/>
      <c r="K100" s="15">
        <v>24250</v>
      </c>
      <c r="L100" s="50"/>
    </row>
    <row r="101" spans="1:12" ht="27.6" x14ac:dyDescent="0.3">
      <c r="A101" s="48">
        <v>4</v>
      </c>
      <c r="B101" s="11" t="s">
        <v>195</v>
      </c>
      <c r="C101" s="8" t="s">
        <v>2</v>
      </c>
      <c r="D101" s="8">
        <v>7</v>
      </c>
      <c r="E101" s="29">
        <v>550</v>
      </c>
      <c r="F101" s="29">
        <v>3850</v>
      </c>
      <c r="G101" s="23" t="s">
        <v>146</v>
      </c>
      <c r="H101" s="8" t="s">
        <v>206</v>
      </c>
      <c r="I101" s="25">
        <v>43474</v>
      </c>
      <c r="J101" s="15"/>
      <c r="K101" s="26">
        <v>3850</v>
      </c>
      <c r="L101" s="50"/>
    </row>
    <row r="102" spans="1:12" ht="41.4" x14ac:dyDescent="0.3">
      <c r="A102" s="48">
        <v>5</v>
      </c>
      <c r="B102" s="11" t="s">
        <v>196</v>
      </c>
      <c r="C102" s="8" t="s">
        <v>2</v>
      </c>
      <c r="D102" s="8">
        <v>2</v>
      </c>
      <c r="E102" s="29">
        <v>3200</v>
      </c>
      <c r="F102" s="29">
        <v>6400</v>
      </c>
      <c r="G102" s="23" t="s">
        <v>146</v>
      </c>
      <c r="H102" s="8" t="s">
        <v>206</v>
      </c>
      <c r="I102" s="25">
        <v>43474</v>
      </c>
      <c r="J102" s="15"/>
      <c r="K102" s="26">
        <v>6400</v>
      </c>
      <c r="L102" s="50"/>
    </row>
    <row r="103" spans="1:12" ht="27.6" x14ac:dyDescent="0.3">
      <c r="A103" s="48">
        <v>6</v>
      </c>
      <c r="B103" s="11" t="s">
        <v>197</v>
      </c>
      <c r="C103" s="8" t="s">
        <v>2</v>
      </c>
      <c r="D103" s="8">
        <v>4</v>
      </c>
      <c r="E103" s="29">
        <v>300</v>
      </c>
      <c r="F103" s="29">
        <v>1200</v>
      </c>
      <c r="G103" s="23" t="s">
        <v>146</v>
      </c>
      <c r="H103" s="8" t="s">
        <v>206</v>
      </c>
      <c r="I103" s="25">
        <v>43474</v>
      </c>
      <c r="J103" s="15"/>
      <c r="K103" s="26">
        <v>1200</v>
      </c>
      <c r="L103" s="50"/>
    </row>
    <row r="104" spans="1:12" ht="41.4" x14ac:dyDescent="0.3">
      <c r="A104" s="48">
        <v>7</v>
      </c>
      <c r="B104" s="11" t="s">
        <v>198</v>
      </c>
      <c r="C104" s="8" t="s">
        <v>2</v>
      </c>
      <c r="D104" s="8">
        <v>4</v>
      </c>
      <c r="E104" s="29">
        <v>20</v>
      </c>
      <c r="F104" s="29">
        <v>80</v>
      </c>
      <c r="G104" s="23" t="s">
        <v>146</v>
      </c>
      <c r="H104" s="8" t="s">
        <v>206</v>
      </c>
      <c r="I104" s="25">
        <v>43474</v>
      </c>
      <c r="J104" s="15"/>
      <c r="K104" s="26">
        <v>80</v>
      </c>
      <c r="L104" s="50"/>
    </row>
    <row r="105" spans="1:12" ht="41.4" x14ac:dyDescent="0.3">
      <c r="A105" s="48">
        <v>8</v>
      </c>
      <c r="B105" s="11" t="s">
        <v>147</v>
      </c>
      <c r="C105" s="8" t="s">
        <v>2</v>
      </c>
      <c r="D105" s="8">
        <v>7</v>
      </c>
      <c r="E105" s="29">
        <v>120</v>
      </c>
      <c r="F105" s="29">
        <v>840</v>
      </c>
      <c r="G105" s="23" t="s">
        <v>146</v>
      </c>
      <c r="H105" s="8" t="s">
        <v>206</v>
      </c>
      <c r="I105" s="25">
        <v>43474</v>
      </c>
      <c r="J105" s="15"/>
      <c r="K105" s="26">
        <v>840</v>
      </c>
      <c r="L105" s="50"/>
    </row>
    <row r="106" spans="1:12" ht="55.2" x14ac:dyDescent="0.3">
      <c r="A106" s="48">
        <v>9</v>
      </c>
      <c r="B106" s="11" t="s">
        <v>199</v>
      </c>
      <c r="C106" s="8" t="s">
        <v>6</v>
      </c>
      <c r="D106" s="8">
        <v>150</v>
      </c>
      <c r="E106" s="29">
        <v>16</v>
      </c>
      <c r="F106" s="29">
        <v>2400</v>
      </c>
      <c r="G106" s="23" t="s">
        <v>146</v>
      </c>
      <c r="H106" s="8" t="s">
        <v>206</v>
      </c>
      <c r="I106" s="25">
        <v>43474</v>
      </c>
      <c r="J106" s="15"/>
      <c r="K106" s="26">
        <v>2400</v>
      </c>
      <c r="L106" s="50"/>
    </row>
    <row r="107" spans="1:12" ht="41.4" x14ac:dyDescent="0.3">
      <c r="A107" s="48">
        <v>10</v>
      </c>
      <c r="B107" s="11" t="s">
        <v>200</v>
      </c>
      <c r="C107" s="8" t="s">
        <v>2</v>
      </c>
      <c r="D107" s="8">
        <v>1</v>
      </c>
      <c r="E107" s="29">
        <v>1100</v>
      </c>
      <c r="F107" s="29">
        <v>1100</v>
      </c>
      <c r="G107" s="23" t="s">
        <v>146</v>
      </c>
      <c r="H107" s="8" t="s">
        <v>206</v>
      </c>
      <c r="I107" s="25">
        <v>43474</v>
      </c>
      <c r="J107" s="15"/>
      <c r="K107" s="26">
        <v>1100</v>
      </c>
      <c r="L107" s="50"/>
    </row>
    <row r="108" spans="1:12" ht="27.6" x14ac:dyDescent="0.3">
      <c r="A108" s="48">
        <v>11</v>
      </c>
      <c r="B108" s="11" t="s">
        <v>215</v>
      </c>
      <c r="C108" s="8" t="s">
        <v>2</v>
      </c>
      <c r="D108" s="8">
        <v>1</v>
      </c>
      <c r="E108" s="29">
        <v>600</v>
      </c>
      <c r="F108" s="29">
        <v>600</v>
      </c>
      <c r="G108" s="23" t="s">
        <v>146</v>
      </c>
      <c r="H108" s="8" t="s">
        <v>206</v>
      </c>
      <c r="I108" s="25">
        <v>43474</v>
      </c>
      <c r="J108" s="34"/>
      <c r="K108" s="26">
        <v>600</v>
      </c>
      <c r="L108" s="50"/>
    </row>
    <row r="109" spans="1:12" ht="27.6" x14ac:dyDescent="0.3">
      <c r="A109" s="48">
        <v>12</v>
      </c>
      <c r="B109" s="11" t="s">
        <v>201</v>
      </c>
      <c r="C109" s="8" t="s">
        <v>6</v>
      </c>
      <c r="D109" s="8">
        <v>400</v>
      </c>
      <c r="E109" s="29">
        <v>25</v>
      </c>
      <c r="F109" s="29">
        <v>10000</v>
      </c>
      <c r="G109" s="23" t="s">
        <v>146</v>
      </c>
      <c r="H109" s="8" t="s">
        <v>206</v>
      </c>
      <c r="I109" s="25">
        <v>43474</v>
      </c>
      <c r="J109" s="34"/>
      <c r="K109" s="26">
        <v>10000</v>
      </c>
      <c r="L109" s="50"/>
    </row>
    <row r="110" spans="1:12" x14ac:dyDescent="0.3">
      <c r="A110" s="48">
        <v>13</v>
      </c>
      <c r="B110" s="11" t="s">
        <v>202</v>
      </c>
      <c r="C110" s="8" t="s">
        <v>6</v>
      </c>
      <c r="D110" s="8">
        <v>20</v>
      </c>
      <c r="E110" s="29">
        <v>50</v>
      </c>
      <c r="F110" s="29">
        <v>1000</v>
      </c>
      <c r="G110" s="23" t="s">
        <v>146</v>
      </c>
      <c r="H110" s="8" t="s">
        <v>206</v>
      </c>
      <c r="I110" s="25">
        <v>43474</v>
      </c>
      <c r="J110" s="15"/>
      <c r="K110" s="15">
        <v>1000</v>
      </c>
      <c r="L110" s="50"/>
    </row>
    <row r="111" spans="1:12" ht="27.6" x14ac:dyDescent="0.3">
      <c r="A111" s="48">
        <v>14</v>
      </c>
      <c r="B111" s="11" t="s">
        <v>203</v>
      </c>
      <c r="C111" s="8" t="s">
        <v>2</v>
      </c>
      <c r="D111" s="8">
        <v>1</v>
      </c>
      <c r="E111" s="29">
        <v>1900</v>
      </c>
      <c r="F111" s="29">
        <v>1900</v>
      </c>
      <c r="G111" s="23" t="s">
        <v>146</v>
      </c>
      <c r="H111" s="8" t="s">
        <v>206</v>
      </c>
      <c r="I111" s="25">
        <v>43474</v>
      </c>
      <c r="J111" s="15"/>
      <c r="K111" s="15">
        <v>1900</v>
      </c>
      <c r="L111" s="50"/>
    </row>
    <row r="112" spans="1:12" x14ac:dyDescent="0.3">
      <c r="A112" s="48">
        <v>15</v>
      </c>
      <c r="B112" s="11" t="s">
        <v>204</v>
      </c>
      <c r="C112" s="8" t="s">
        <v>2</v>
      </c>
      <c r="D112" s="8">
        <v>2</v>
      </c>
      <c r="E112" s="29">
        <v>220</v>
      </c>
      <c r="F112" s="29">
        <v>440</v>
      </c>
      <c r="G112" s="23" t="s">
        <v>146</v>
      </c>
      <c r="H112" s="8" t="s">
        <v>206</v>
      </c>
      <c r="I112" s="25">
        <v>43474</v>
      </c>
      <c r="J112" s="15"/>
      <c r="K112" s="15">
        <v>440</v>
      </c>
      <c r="L112" s="50"/>
    </row>
    <row r="113" spans="1:12" x14ac:dyDescent="0.3">
      <c r="A113" s="48">
        <v>17</v>
      </c>
      <c r="B113" s="11" t="s">
        <v>205</v>
      </c>
      <c r="C113" s="8" t="s">
        <v>2</v>
      </c>
      <c r="D113" s="8">
        <v>1</v>
      </c>
      <c r="E113" s="29">
        <v>1500</v>
      </c>
      <c r="F113" s="29">
        <v>1500</v>
      </c>
      <c r="G113" s="23" t="s">
        <v>146</v>
      </c>
      <c r="H113" s="8" t="s">
        <v>206</v>
      </c>
      <c r="I113" s="25">
        <v>43474</v>
      </c>
      <c r="J113" s="15"/>
      <c r="K113" s="15">
        <v>1500</v>
      </c>
      <c r="L113" s="50"/>
    </row>
    <row r="114" spans="1:12" ht="27.6" x14ac:dyDescent="0.3">
      <c r="A114" s="48">
        <v>18</v>
      </c>
      <c r="B114" s="35" t="s">
        <v>194</v>
      </c>
      <c r="C114" s="8" t="s">
        <v>2</v>
      </c>
      <c r="D114" s="24" t="s">
        <v>109</v>
      </c>
      <c r="E114" s="15">
        <v>1900</v>
      </c>
      <c r="F114" s="15">
        <v>1900</v>
      </c>
      <c r="G114" s="30" t="s">
        <v>148</v>
      </c>
      <c r="H114" s="15"/>
      <c r="I114" s="25">
        <v>43458</v>
      </c>
      <c r="J114" s="15">
        <v>1900</v>
      </c>
      <c r="K114" s="15"/>
      <c r="L114" s="50"/>
    </row>
    <row r="115" spans="1:12" s="10" customFormat="1" ht="14.4" x14ac:dyDescent="0.3">
      <c r="A115" s="68" t="s">
        <v>149</v>
      </c>
      <c r="B115" s="69"/>
      <c r="C115" s="69"/>
      <c r="D115" s="69"/>
      <c r="E115" s="69"/>
      <c r="F115" s="69"/>
      <c r="G115" s="69"/>
      <c r="H115" s="69"/>
      <c r="I115" s="69"/>
      <c r="J115" s="38">
        <f>SUM(J116:J138)</f>
        <v>367.02</v>
      </c>
      <c r="K115" s="38">
        <f>SUM(K116:K138)</f>
        <v>19259.960000000006</v>
      </c>
      <c r="L115" s="52">
        <f>J115+K115</f>
        <v>19626.980000000007</v>
      </c>
    </row>
    <row r="116" spans="1:12" ht="27.6" x14ac:dyDescent="0.3">
      <c r="A116" s="48">
        <v>1</v>
      </c>
      <c r="B116" s="11" t="s">
        <v>150</v>
      </c>
      <c r="C116" s="8" t="s">
        <v>15</v>
      </c>
      <c r="D116" s="8">
        <v>1</v>
      </c>
      <c r="E116" s="29">
        <v>1292.0999999999999</v>
      </c>
      <c r="F116" s="29">
        <v>1292.0999999999999</v>
      </c>
      <c r="G116" s="23" t="s">
        <v>151</v>
      </c>
      <c r="H116" s="36">
        <v>242621010</v>
      </c>
      <c r="I116" s="25">
        <v>43398</v>
      </c>
      <c r="J116" s="15"/>
      <c r="K116" s="15">
        <v>1292.0999999999999</v>
      </c>
      <c r="L116" s="50"/>
    </row>
    <row r="117" spans="1:12" ht="27.6" x14ac:dyDescent="0.3">
      <c r="A117" s="48">
        <v>2</v>
      </c>
      <c r="B117" s="11" t="s">
        <v>152</v>
      </c>
      <c r="C117" s="8" t="s">
        <v>15</v>
      </c>
      <c r="D117" s="8">
        <v>2</v>
      </c>
      <c r="E117" s="29">
        <v>1089.1400000000001</v>
      </c>
      <c r="F117" s="29">
        <v>2178.2800000000002</v>
      </c>
      <c r="G117" s="23" t="s">
        <v>151</v>
      </c>
      <c r="H117" s="36">
        <v>242621010</v>
      </c>
      <c r="I117" s="25">
        <v>43398</v>
      </c>
      <c r="J117" s="15"/>
      <c r="K117" s="15">
        <v>2178.2800000000002</v>
      </c>
      <c r="L117" s="50"/>
    </row>
    <row r="118" spans="1:12" ht="27.6" x14ac:dyDescent="0.3">
      <c r="A118" s="48">
        <v>3</v>
      </c>
      <c r="B118" s="11" t="s">
        <v>153</v>
      </c>
      <c r="C118" s="8" t="s">
        <v>15</v>
      </c>
      <c r="D118" s="8">
        <v>1</v>
      </c>
      <c r="E118" s="29">
        <v>649</v>
      </c>
      <c r="F118" s="29">
        <v>649</v>
      </c>
      <c r="G118" s="23" t="s">
        <v>151</v>
      </c>
      <c r="H118" s="36">
        <v>242621010</v>
      </c>
      <c r="I118" s="25">
        <v>43398</v>
      </c>
      <c r="J118" s="15"/>
      <c r="K118" s="15">
        <v>649</v>
      </c>
      <c r="L118" s="50"/>
    </row>
    <row r="119" spans="1:12" ht="27.6" x14ac:dyDescent="0.3">
      <c r="A119" s="48">
        <v>4</v>
      </c>
      <c r="B119" s="11" t="s">
        <v>154</v>
      </c>
      <c r="C119" s="8" t="s">
        <v>2</v>
      </c>
      <c r="D119" s="8">
        <v>1</v>
      </c>
      <c r="E119" s="29">
        <v>328.04</v>
      </c>
      <c r="F119" s="29">
        <v>328.04</v>
      </c>
      <c r="G119" s="23" t="s">
        <v>151</v>
      </c>
      <c r="H119" s="36">
        <v>242621010</v>
      </c>
      <c r="I119" s="25">
        <v>43398</v>
      </c>
      <c r="J119" s="15"/>
      <c r="K119" s="15">
        <v>328.04</v>
      </c>
      <c r="L119" s="50"/>
    </row>
    <row r="120" spans="1:12" ht="27.6" x14ac:dyDescent="0.3">
      <c r="A120" s="48">
        <v>5</v>
      </c>
      <c r="B120" s="11" t="s">
        <v>155</v>
      </c>
      <c r="C120" s="8" t="s">
        <v>2</v>
      </c>
      <c r="D120" s="8">
        <v>3</v>
      </c>
      <c r="E120" s="29">
        <v>179.36</v>
      </c>
      <c r="F120" s="29">
        <v>538.08000000000004</v>
      </c>
      <c r="G120" s="23" t="s">
        <v>151</v>
      </c>
      <c r="H120" s="36">
        <v>242621010</v>
      </c>
      <c r="I120" s="25">
        <v>43398</v>
      </c>
      <c r="J120" s="15"/>
      <c r="K120" s="15">
        <v>538.08000000000004</v>
      </c>
      <c r="L120" s="50"/>
    </row>
    <row r="121" spans="1:12" ht="27.6" x14ac:dyDescent="0.3">
      <c r="A121" s="48">
        <v>6</v>
      </c>
      <c r="B121" s="11" t="s">
        <v>214</v>
      </c>
      <c r="C121" s="8" t="s">
        <v>2</v>
      </c>
      <c r="D121" s="8">
        <v>1</v>
      </c>
      <c r="E121" s="29">
        <v>2596</v>
      </c>
      <c r="F121" s="29">
        <v>2596</v>
      </c>
      <c r="G121" s="23" t="s">
        <v>151</v>
      </c>
      <c r="H121" s="36">
        <v>242621010</v>
      </c>
      <c r="I121" s="25">
        <v>43398</v>
      </c>
      <c r="J121" s="15"/>
      <c r="K121" s="15">
        <v>2596</v>
      </c>
      <c r="L121" s="50"/>
    </row>
    <row r="122" spans="1:12" ht="27.6" x14ac:dyDescent="0.3">
      <c r="A122" s="48">
        <v>7</v>
      </c>
      <c r="B122" s="11" t="s">
        <v>156</v>
      </c>
      <c r="C122" s="8" t="s">
        <v>2</v>
      </c>
      <c r="D122" s="8">
        <v>1</v>
      </c>
      <c r="E122" s="29">
        <v>1203.5999999999999</v>
      </c>
      <c r="F122" s="29">
        <v>1203.5999999999999</v>
      </c>
      <c r="G122" s="23" t="s">
        <v>151</v>
      </c>
      <c r="H122" s="36">
        <v>242621010</v>
      </c>
      <c r="I122" s="25">
        <v>43398</v>
      </c>
      <c r="J122" s="15"/>
      <c r="K122" s="15">
        <v>1203.5999999999999</v>
      </c>
      <c r="L122" s="50"/>
    </row>
    <row r="123" spans="1:12" ht="30.75" customHeight="1" x14ac:dyDescent="0.3">
      <c r="A123" s="48">
        <v>8</v>
      </c>
      <c r="B123" s="11" t="s">
        <v>213</v>
      </c>
      <c r="C123" s="8" t="s">
        <v>2</v>
      </c>
      <c r="D123" s="8">
        <v>2</v>
      </c>
      <c r="E123" s="29">
        <v>1362.9</v>
      </c>
      <c r="F123" s="29">
        <v>2725.8</v>
      </c>
      <c r="G123" s="23" t="s">
        <v>151</v>
      </c>
      <c r="H123" s="36">
        <v>242621010</v>
      </c>
      <c r="I123" s="25">
        <v>43398</v>
      </c>
      <c r="J123" s="15"/>
      <c r="K123" s="15">
        <v>2725.8</v>
      </c>
      <c r="L123" s="50"/>
    </row>
    <row r="124" spans="1:12" ht="27.6" x14ac:dyDescent="0.3">
      <c r="A124" s="48">
        <v>9</v>
      </c>
      <c r="B124" s="11" t="s">
        <v>157</v>
      </c>
      <c r="C124" s="8" t="s">
        <v>2</v>
      </c>
      <c r="D124" s="8">
        <v>1</v>
      </c>
      <c r="E124" s="29">
        <v>1014.8</v>
      </c>
      <c r="F124" s="29">
        <v>1014.8</v>
      </c>
      <c r="G124" s="23" t="s">
        <v>151</v>
      </c>
      <c r="H124" s="36">
        <v>242621010</v>
      </c>
      <c r="I124" s="25">
        <v>43398</v>
      </c>
      <c r="J124" s="15"/>
      <c r="K124" s="15">
        <v>1014.8</v>
      </c>
      <c r="L124" s="50"/>
    </row>
    <row r="125" spans="1:12" ht="41.4" x14ac:dyDescent="0.3">
      <c r="A125" s="48">
        <v>10</v>
      </c>
      <c r="B125" s="11" t="s">
        <v>158</v>
      </c>
      <c r="C125" s="8" t="s">
        <v>2</v>
      </c>
      <c r="D125" s="8">
        <v>2</v>
      </c>
      <c r="E125" s="29">
        <v>1014.8</v>
      </c>
      <c r="F125" s="29">
        <v>2029.6</v>
      </c>
      <c r="G125" s="23" t="s">
        <v>151</v>
      </c>
      <c r="H125" s="36">
        <v>242621010</v>
      </c>
      <c r="I125" s="25">
        <v>43398</v>
      </c>
      <c r="J125" s="15"/>
      <c r="K125" s="15">
        <v>2029.6</v>
      </c>
      <c r="L125" s="50"/>
    </row>
    <row r="126" spans="1:12" ht="27.6" x14ac:dyDescent="0.3">
      <c r="A126" s="48">
        <v>11</v>
      </c>
      <c r="B126" s="11" t="s">
        <v>159</v>
      </c>
      <c r="C126" s="8" t="s">
        <v>2</v>
      </c>
      <c r="D126" s="8">
        <v>10</v>
      </c>
      <c r="E126" s="29">
        <v>17.11</v>
      </c>
      <c r="F126" s="29">
        <v>171.1</v>
      </c>
      <c r="G126" s="23" t="s">
        <v>151</v>
      </c>
      <c r="H126" s="36">
        <v>242621010</v>
      </c>
      <c r="I126" s="25">
        <v>43398</v>
      </c>
      <c r="J126" s="15"/>
      <c r="K126" s="15">
        <v>171.1</v>
      </c>
      <c r="L126" s="50"/>
    </row>
    <row r="127" spans="1:12" ht="27.6" x14ac:dyDescent="0.3">
      <c r="A127" s="48">
        <v>12</v>
      </c>
      <c r="B127" s="11" t="s">
        <v>160</v>
      </c>
      <c r="C127" s="8" t="s">
        <v>15</v>
      </c>
      <c r="D127" s="8">
        <v>10</v>
      </c>
      <c r="E127" s="29">
        <v>61.95</v>
      </c>
      <c r="F127" s="29">
        <v>619.5</v>
      </c>
      <c r="G127" s="23" t="s">
        <v>151</v>
      </c>
      <c r="H127" s="36">
        <v>242621010</v>
      </c>
      <c r="I127" s="25">
        <v>43398</v>
      </c>
      <c r="J127" s="15"/>
      <c r="K127" s="15">
        <v>619.5</v>
      </c>
      <c r="L127" s="50"/>
    </row>
    <row r="128" spans="1:12" ht="27.6" x14ac:dyDescent="0.3">
      <c r="A128" s="48">
        <v>13</v>
      </c>
      <c r="B128" s="11" t="s">
        <v>161</v>
      </c>
      <c r="C128" s="8" t="s">
        <v>15</v>
      </c>
      <c r="D128" s="8">
        <v>1</v>
      </c>
      <c r="E128" s="29">
        <v>324.5</v>
      </c>
      <c r="F128" s="29">
        <v>324.5</v>
      </c>
      <c r="G128" s="23" t="s">
        <v>151</v>
      </c>
      <c r="H128" s="36">
        <v>242621010</v>
      </c>
      <c r="I128" s="25">
        <v>43398</v>
      </c>
      <c r="J128" s="15"/>
      <c r="K128" s="15">
        <v>324.5</v>
      </c>
      <c r="L128" s="50"/>
    </row>
    <row r="129" spans="1:12" ht="27.6" x14ac:dyDescent="0.3">
      <c r="A129" s="48">
        <v>14</v>
      </c>
      <c r="B129" s="11" t="s">
        <v>162</v>
      </c>
      <c r="C129" s="8" t="s">
        <v>15</v>
      </c>
      <c r="D129" s="8">
        <v>10</v>
      </c>
      <c r="E129" s="29">
        <v>13.57</v>
      </c>
      <c r="F129" s="29">
        <v>135.69999999999999</v>
      </c>
      <c r="G129" s="23" t="s">
        <v>151</v>
      </c>
      <c r="H129" s="36">
        <v>242621010</v>
      </c>
      <c r="I129" s="25">
        <v>43398</v>
      </c>
      <c r="J129" s="15"/>
      <c r="K129" s="15">
        <v>135.69999999999999</v>
      </c>
      <c r="L129" s="50"/>
    </row>
    <row r="130" spans="1:12" ht="27.6" x14ac:dyDescent="0.3">
      <c r="A130" s="48">
        <v>15</v>
      </c>
      <c r="B130" s="11" t="s">
        <v>163</v>
      </c>
      <c r="C130" s="8" t="s">
        <v>2</v>
      </c>
      <c r="D130" s="8">
        <v>20</v>
      </c>
      <c r="E130" s="29">
        <v>24.78</v>
      </c>
      <c r="F130" s="29">
        <v>495.6</v>
      </c>
      <c r="G130" s="23" t="s">
        <v>151</v>
      </c>
      <c r="H130" s="36">
        <v>242621010</v>
      </c>
      <c r="I130" s="25">
        <v>43398</v>
      </c>
      <c r="J130" s="15"/>
      <c r="K130" s="15">
        <v>495.6</v>
      </c>
      <c r="L130" s="50"/>
    </row>
    <row r="131" spans="1:12" ht="27.6" x14ac:dyDescent="0.3">
      <c r="A131" s="48">
        <v>16</v>
      </c>
      <c r="B131" s="11" t="s">
        <v>164</v>
      </c>
      <c r="C131" s="8" t="s">
        <v>15</v>
      </c>
      <c r="D131" s="8">
        <v>10</v>
      </c>
      <c r="E131" s="29">
        <v>35.4</v>
      </c>
      <c r="F131" s="29">
        <v>354</v>
      </c>
      <c r="G131" s="23" t="s">
        <v>151</v>
      </c>
      <c r="H131" s="36">
        <v>242621010</v>
      </c>
      <c r="I131" s="25">
        <v>43398</v>
      </c>
      <c r="J131" s="15"/>
      <c r="K131" s="15">
        <v>354</v>
      </c>
      <c r="L131" s="50"/>
    </row>
    <row r="132" spans="1:12" ht="27.6" x14ac:dyDescent="0.3">
      <c r="A132" s="48">
        <v>17</v>
      </c>
      <c r="B132" s="11" t="s">
        <v>165</v>
      </c>
      <c r="C132" s="8" t="s">
        <v>15</v>
      </c>
      <c r="D132" s="8">
        <v>1</v>
      </c>
      <c r="E132" s="29">
        <v>330.4</v>
      </c>
      <c r="F132" s="29">
        <v>330.4</v>
      </c>
      <c r="G132" s="23" t="s">
        <v>151</v>
      </c>
      <c r="H132" s="36">
        <v>242621010</v>
      </c>
      <c r="I132" s="25">
        <v>43398</v>
      </c>
      <c r="J132" s="15"/>
      <c r="K132" s="15">
        <v>330.4</v>
      </c>
      <c r="L132" s="50"/>
    </row>
    <row r="133" spans="1:12" ht="27.6" x14ac:dyDescent="0.3">
      <c r="A133" s="48">
        <v>18</v>
      </c>
      <c r="B133" s="11" t="s">
        <v>166</v>
      </c>
      <c r="C133" s="8" t="s">
        <v>2</v>
      </c>
      <c r="D133" s="8">
        <v>3</v>
      </c>
      <c r="E133" s="29">
        <v>253.7</v>
      </c>
      <c r="F133" s="29">
        <v>761.1</v>
      </c>
      <c r="G133" s="23" t="s">
        <v>151</v>
      </c>
      <c r="H133" s="36">
        <v>242621010</v>
      </c>
      <c r="I133" s="25">
        <v>43398</v>
      </c>
      <c r="J133" s="15"/>
      <c r="K133" s="15">
        <v>761.1</v>
      </c>
      <c r="L133" s="50"/>
    </row>
    <row r="134" spans="1:12" ht="27.6" x14ac:dyDescent="0.3">
      <c r="A134" s="48">
        <v>19</v>
      </c>
      <c r="B134" s="11" t="s">
        <v>167</v>
      </c>
      <c r="C134" s="8" t="s">
        <v>2</v>
      </c>
      <c r="D134" s="8">
        <v>2</v>
      </c>
      <c r="E134" s="29">
        <v>179.36</v>
      </c>
      <c r="F134" s="29">
        <v>179.36</v>
      </c>
      <c r="G134" s="23" t="s">
        <v>151</v>
      </c>
      <c r="H134" s="36">
        <v>242661339</v>
      </c>
      <c r="I134" s="25">
        <v>43418</v>
      </c>
      <c r="J134" s="15"/>
      <c r="K134" s="15">
        <v>179.36</v>
      </c>
      <c r="L134" s="50"/>
    </row>
    <row r="135" spans="1:12" ht="27.6" x14ac:dyDescent="0.3">
      <c r="A135" s="48">
        <v>20</v>
      </c>
      <c r="B135" s="11" t="s">
        <v>159</v>
      </c>
      <c r="C135" s="8" t="s">
        <v>2</v>
      </c>
      <c r="D135" s="8">
        <v>20</v>
      </c>
      <c r="E135" s="29">
        <v>17.11</v>
      </c>
      <c r="F135" s="29">
        <v>342.2</v>
      </c>
      <c r="G135" s="23" t="s">
        <v>151</v>
      </c>
      <c r="H135" s="36">
        <v>242661339</v>
      </c>
      <c r="I135" s="25">
        <v>43418</v>
      </c>
      <c r="J135" s="15"/>
      <c r="K135" s="15">
        <v>342.2</v>
      </c>
      <c r="L135" s="50"/>
    </row>
    <row r="136" spans="1:12" ht="27.6" x14ac:dyDescent="0.3">
      <c r="A136" s="48">
        <v>21</v>
      </c>
      <c r="B136" s="11" t="s">
        <v>168</v>
      </c>
      <c r="C136" s="8" t="s">
        <v>15</v>
      </c>
      <c r="D136" s="8">
        <v>1</v>
      </c>
      <c r="E136" s="29">
        <v>330.4</v>
      </c>
      <c r="F136" s="29">
        <v>330.4</v>
      </c>
      <c r="G136" s="23" t="s">
        <v>151</v>
      </c>
      <c r="H136" s="36">
        <v>242661339</v>
      </c>
      <c r="I136" s="25">
        <v>43418</v>
      </c>
      <c r="J136" s="15"/>
      <c r="K136" s="15">
        <v>330.4</v>
      </c>
      <c r="L136" s="50"/>
    </row>
    <row r="137" spans="1:12" ht="27.6" x14ac:dyDescent="0.3">
      <c r="A137" s="48">
        <v>22</v>
      </c>
      <c r="B137" s="11" t="s">
        <v>169</v>
      </c>
      <c r="C137" s="8" t="s">
        <v>15</v>
      </c>
      <c r="D137" s="8">
        <v>2</v>
      </c>
      <c r="E137" s="29">
        <v>330.4</v>
      </c>
      <c r="F137" s="29">
        <v>660.8</v>
      </c>
      <c r="G137" s="23" t="s">
        <v>151</v>
      </c>
      <c r="H137" s="36">
        <v>242661339</v>
      </c>
      <c r="I137" s="25">
        <v>43418</v>
      </c>
      <c r="J137" s="15"/>
      <c r="K137" s="15">
        <v>660.8</v>
      </c>
      <c r="L137" s="50"/>
    </row>
    <row r="138" spans="1:12" ht="14.4" x14ac:dyDescent="0.3">
      <c r="A138" s="48">
        <v>23</v>
      </c>
      <c r="B138" s="11" t="s">
        <v>170</v>
      </c>
      <c r="C138" s="8" t="s">
        <v>9</v>
      </c>
      <c r="D138" s="8">
        <v>4</v>
      </c>
      <c r="E138" s="29">
        <v>91.754999999999995</v>
      </c>
      <c r="F138" s="29">
        <v>367.02</v>
      </c>
      <c r="G138" s="30" t="s">
        <v>58</v>
      </c>
      <c r="H138" s="8">
        <v>7488</v>
      </c>
      <c r="I138" s="25">
        <v>43418</v>
      </c>
      <c r="J138" s="39">
        <v>367.02</v>
      </c>
      <c r="K138" s="13"/>
      <c r="L138" s="50"/>
    </row>
    <row r="139" spans="1:12" s="10" customFormat="1" ht="14.4" x14ac:dyDescent="0.3">
      <c r="A139" s="68" t="s">
        <v>171</v>
      </c>
      <c r="B139" s="69"/>
      <c r="C139" s="69"/>
      <c r="D139" s="69"/>
      <c r="E139" s="69"/>
      <c r="F139" s="69"/>
      <c r="G139" s="69"/>
      <c r="H139" s="69"/>
      <c r="I139" s="69"/>
      <c r="J139" s="38">
        <f>SUM(J140:J142)</f>
        <v>0</v>
      </c>
      <c r="K139" s="38">
        <f>SUM(K140:K142)</f>
        <v>5770.6</v>
      </c>
      <c r="L139" s="52">
        <f>J139+K139</f>
        <v>5770.6</v>
      </c>
    </row>
    <row r="140" spans="1:12" ht="27.6" x14ac:dyDescent="0.3">
      <c r="A140" s="48">
        <v>1</v>
      </c>
      <c r="B140" s="11" t="s">
        <v>172</v>
      </c>
      <c r="C140" s="8" t="s">
        <v>2</v>
      </c>
      <c r="D140" s="8">
        <v>2</v>
      </c>
      <c r="E140" s="15">
        <v>2026.5</v>
      </c>
      <c r="F140" s="15">
        <v>4053</v>
      </c>
      <c r="G140" s="23" t="s">
        <v>77</v>
      </c>
      <c r="H140" s="24" t="s">
        <v>173</v>
      </c>
      <c r="I140" s="25">
        <v>43399</v>
      </c>
      <c r="J140" s="26"/>
      <c r="K140" s="26">
        <v>4053</v>
      </c>
      <c r="L140" s="50"/>
    </row>
    <row r="141" spans="1:12" ht="27.6" x14ac:dyDescent="0.3">
      <c r="A141" s="48">
        <v>2</v>
      </c>
      <c r="B141" s="11" t="s">
        <v>174</v>
      </c>
      <c r="C141" s="8" t="s">
        <v>2</v>
      </c>
      <c r="D141" s="8">
        <v>2</v>
      </c>
      <c r="E141" s="15">
        <v>228.8</v>
      </c>
      <c r="F141" s="15">
        <v>457.6</v>
      </c>
      <c r="G141" s="23" t="s">
        <v>77</v>
      </c>
      <c r="H141" s="24" t="s">
        <v>173</v>
      </c>
      <c r="I141" s="25">
        <v>43399</v>
      </c>
      <c r="J141" s="26"/>
      <c r="K141" s="26">
        <v>457.6</v>
      </c>
      <c r="L141" s="50"/>
    </row>
    <row r="142" spans="1:12" x14ac:dyDescent="0.3">
      <c r="A142" s="48">
        <v>3</v>
      </c>
      <c r="B142" s="11" t="s">
        <v>175</v>
      </c>
      <c r="C142" s="8" t="s">
        <v>2</v>
      </c>
      <c r="D142" s="8">
        <v>9</v>
      </c>
      <c r="E142" s="15">
        <v>140</v>
      </c>
      <c r="F142" s="15">
        <v>1260</v>
      </c>
      <c r="G142" s="23" t="s">
        <v>43</v>
      </c>
      <c r="H142" s="24" t="s">
        <v>21</v>
      </c>
      <c r="I142" s="25">
        <v>43402</v>
      </c>
      <c r="J142" s="15"/>
      <c r="K142" s="26">
        <v>1260</v>
      </c>
      <c r="L142" s="50"/>
    </row>
    <row r="143" spans="1:12" s="10" customFormat="1" ht="14.4" x14ac:dyDescent="0.3">
      <c r="A143" s="68" t="s">
        <v>176</v>
      </c>
      <c r="B143" s="69"/>
      <c r="C143" s="69"/>
      <c r="D143" s="69"/>
      <c r="E143" s="69"/>
      <c r="F143" s="69"/>
      <c r="G143" s="69"/>
      <c r="H143" s="69"/>
      <c r="I143" s="69"/>
      <c r="J143" s="38">
        <f>SUM(J144:J153)</f>
        <v>0</v>
      </c>
      <c r="K143" s="38">
        <f>SUM(K144:K153)</f>
        <v>24070</v>
      </c>
      <c r="L143" s="52">
        <f>J143+K143</f>
        <v>24070</v>
      </c>
    </row>
    <row r="144" spans="1:12" ht="27.6" x14ac:dyDescent="0.3">
      <c r="A144" s="48">
        <v>1</v>
      </c>
      <c r="B144" s="11" t="s">
        <v>177</v>
      </c>
      <c r="C144" s="8" t="s">
        <v>2</v>
      </c>
      <c r="D144" s="8">
        <v>1</v>
      </c>
      <c r="E144" s="29">
        <v>400</v>
      </c>
      <c r="F144" s="29">
        <v>400</v>
      </c>
      <c r="G144" s="23" t="s">
        <v>43</v>
      </c>
      <c r="H144" s="24" t="s">
        <v>103</v>
      </c>
      <c r="I144" s="25">
        <v>43276</v>
      </c>
      <c r="J144" s="15"/>
      <c r="K144" s="15">
        <v>400</v>
      </c>
      <c r="L144" s="50"/>
    </row>
    <row r="145" spans="1:12" ht="27.6" x14ac:dyDescent="0.3">
      <c r="A145" s="48">
        <v>2</v>
      </c>
      <c r="B145" s="11" t="s">
        <v>178</v>
      </c>
      <c r="C145" s="8" t="s">
        <v>2</v>
      </c>
      <c r="D145" s="8">
        <v>1</v>
      </c>
      <c r="E145" s="29">
        <v>5236</v>
      </c>
      <c r="F145" s="29">
        <v>5236</v>
      </c>
      <c r="G145" s="23" t="s">
        <v>77</v>
      </c>
      <c r="H145" s="24" t="s">
        <v>78</v>
      </c>
      <c r="I145" s="25">
        <v>43273</v>
      </c>
      <c r="J145" s="15"/>
      <c r="K145" s="15">
        <v>5236</v>
      </c>
      <c r="L145" s="50"/>
    </row>
    <row r="146" spans="1:12" ht="27.6" x14ac:dyDescent="0.3">
      <c r="A146" s="48">
        <v>3</v>
      </c>
      <c r="B146" s="11" t="s">
        <v>179</v>
      </c>
      <c r="C146" s="8" t="s">
        <v>2</v>
      </c>
      <c r="D146" s="8">
        <v>3</v>
      </c>
      <c r="E146" s="29">
        <v>850</v>
      </c>
      <c r="F146" s="29">
        <v>2550</v>
      </c>
      <c r="G146" s="23" t="s">
        <v>32</v>
      </c>
      <c r="H146" s="8"/>
      <c r="I146" s="25">
        <v>43273</v>
      </c>
      <c r="J146" s="15"/>
      <c r="K146" s="15">
        <v>2550</v>
      </c>
      <c r="L146" s="50"/>
    </row>
    <row r="147" spans="1:12" ht="27.6" x14ac:dyDescent="0.3">
      <c r="A147" s="48">
        <v>4</v>
      </c>
      <c r="B147" s="11" t="s">
        <v>180</v>
      </c>
      <c r="C147" s="8" t="s">
        <v>2</v>
      </c>
      <c r="D147" s="8">
        <v>7</v>
      </c>
      <c r="E147" s="29">
        <v>450</v>
      </c>
      <c r="F147" s="29">
        <v>3150</v>
      </c>
      <c r="G147" s="23" t="s">
        <v>32</v>
      </c>
      <c r="H147" s="8"/>
      <c r="I147" s="25">
        <v>43273</v>
      </c>
      <c r="J147" s="15"/>
      <c r="K147" s="15">
        <v>3150</v>
      </c>
      <c r="L147" s="50"/>
    </row>
    <row r="148" spans="1:12" x14ac:dyDescent="0.3">
      <c r="A148" s="48">
        <v>5</v>
      </c>
      <c r="B148" s="30" t="s">
        <v>181</v>
      </c>
      <c r="C148" s="8" t="s">
        <v>7</v>
      </c>
      <c r="D148" s="8">
        <v>1</v>
      </c>
      <c r="E148" s="29">
        <v>792</v>
      </c>
      <c r="F148" s="29">
        <v>792</v>
      </c>
      <c r="G148" s="23" t="s">
        <v>43</v>
      </c>
      <c r="H148" s="8">
        <v>250</v>
      </c>
      <c r="I148" s="25">
        <v>43439</v>
      </c>
      <c r="J148" s="15"/>
      <c r="K148" s="15">
        <v>792</v>
      </c>
      <c r="L148" s="50"/>
    </row>
    <row r="149" spans="1:12" x14ac:dyDescent="0.3">
      <c r="A149" s="48">
        <v>6</v>
      </c>
      <c r="B149" s="30" t="s">
        <v>182</v>
      </c>
      <c r="C149" s="8" t="s">
        <v>2</v>
      </c>
      <c r="D149" s="8">
        <v>2</v>
      </c>
      <c r="E149" s="29">
        <v>10</v>
      </c>
      <c r="F149" s="29">
        <v>20</v>
      </c>
      <c r="G149" s="23" t="s">
        <v>43</v>
      </c>
      <c r="H149" s="8">
        <v>250</v>
      </c>
      <c r="I149" s="25">
        <v>43439</v>
      </c>
      <c r="J149" s="15"/>
      <c r="K149" s="15">
        <v>20</v>
      </c>
      <c r="L149" s="50"/>
    </row>
    <row r="150" spans="1:12" x14ac:dyDescent="0.3">
      <c r="A150" s="48">
        <v>7</v>
      </c>
      <c r="B150" s="30" t="s">
        <v>183</v>
      </c>
      <c r="C150" s="8" t="s">
        <v>2</v>
      </c>
      <c r="D150" s="8">
        <v>2</v>
      </c>
      <c r="E150" s="29">
        <v>15</v>
      </c>
      <c r="F150" s="29">
        <v>30</v>
      </c>
      <c r="G150" s="23" t="s">
        <v>43</v>
      </c>
      <c r="H150" s="8">
        <v>250</v>
      </c>
      <c r="I150" s="25">
        <v>43439</v>
      </c>
      <c r="J150" s="15"/>
      <c r="K150" s="15">
        <v>30</v>
      </c>
      <c r="L150" s="50"/>
    </row>
    <row r="151" spans="1:12" x14ac:dyDescent="0.3">
      <c r="A151" s="48">
        <v>8</v>
      </c>
      <c r="B151" s="30" t="s">
        <v>184</v>
      </c>
      <c r="C151" s="8" t="s">
        <v>2</v>
      </c>
      <c r="D151" s="8">
        <v>1</v>
      </c>
      <c r="E151" s="29">
        <v>212</v>
      </c>
      <c r="F151" s="29">
        <v>212</v>
      </c>
      <c r="G151" s="23" t="s">
        <v>43</v>
      </c>
      <c r="H151" s="8">
        <v>250</v>
      </c>
      <c r="I151" s="25">
        <v>43439</v>
      </c>
      <c r="J151" s="15"/>
      <c r="K151" s="15">
        <v>212</v>
      </c>
      <c r="L151" s="50"/>
    </row>
    <row r="152" spans="1:12" ht="41.4" x14ac:dyDescent="0.3">
      <c r="A152" s="48">
        <v>9</v>
      </c>
      <c r="B152" s="11" t="s">
        <v>209</v>
      </c>
      <c r="C152" s="8" t="s">
        <v>2</v>
      </c>
      <c r="D152" s="8">
        <v>2</v>
      </c>
      <c r="E152" s="15">
        <v>340</v>
      </c>
      <c r="F152" s="15">
        <v>680</v>
      </c>
      <c r="G152" s="23" t="s">
        <v>43</v>
      </c>
      <c r="H152" s="8">
        <v>250</v>
      </c>
      <c r="I152" s="25">
        <v>43439</v>
      </c>
      <c r="J152" s="26"/>
      <c r="K152" s="26">
        <v>680</v>
      </c>
      <c r="L152" s="50"/>
    </row>
    <row r="153" spans="1:12" ht="55.2" x14ac:dyDescent="0.3">
      <c r="A153" s="48">
        <v>10</v>
      </c>
      <c r="B153" s="11" t="s">
        <v>216</v>
      </c>
      <c r="C153" s="8" t="s">
        <v>2</v>
      </c>
      <c r="D153" s="1">
        <v>2</v>
      </c>
      <c r="E153" s="15">
        <v>5500</v>
      </c>
      <c r="F153" s="15">
        <v>11000</v>
      </c>
      <c r="G153" s="23" t="s">
        <v>146</v>
      </c>
      <c r="H153" s="8" t="s">
        <v>206</v>
      </c>
      <c r="I153" s="25">
        <v>43474</v>
      </c>
      <c r="J153" s="15"/>
      <c r="K153" s="15">
        <v>11000</v>
      </c>
      <c r="L153" s="50"/>
    </row>
    <row r="154" spans="1:12" s="10" customFormat="1" ht="14.4" x14ac:dyDescent="0.3">
      <c r="A154" s="68" t="s">
        <v>185</v>
      </c>
      <c r="B154" s="69"/>
      <c r="C154" s="69"/>
      <c r="D154" s="69"/>
      <c r="E154" s="69"/>
      <c r="F154" s="69"/>
      <c r="G154" s="69"/>
      <c r="H154" s="69"/>
      <c r="I154" s="69"/>
      <c r="J154" s="38">
        <f>SUM(J155:J156)</f>
        <v>0</v>
      </c>
      <c r="K154" s="38">
        <f>SUM(K155:K156)</f>
        <v>9000</v>
      </c>
      <c r="L154" s="52">
        <f>J154+K154</f>
        <v>9000</v>
      </c>
    </row>
    <row r="155" spans="1:12" x14ac:dyDescent="0.3">
      <c r="A155" s="48">
        <v>1</v>
      </c>
      <c r="B155" s="11" t="s">
        <v>186</v>
      </c>
      <c r="C155" s="8" t="s">
        <v>9</v>
      </c>
      <c r="D155" s="8">
        <v>50</v>
      </c>
      <c r="E155" s="37">
        <v>156</v>
      </c>
      <c r="F155" s="29">
        <v>7800</v>
      </c>
      <c r="G155" s="23" t="s">
        <v>187</v>
      </c>
      <c r="H155" s="31" t="s">
        <v>188</v>
      </c>
      <c r="I155" s="25">
        <v>43340</v>
      </c>
      <c r="J155" s="15"/>
      <c r="K155" s="15">
        <v>7800</v>
      </c>
      <c r="L155" s="50"/>
    </row>
    <row r="156" spans="1:12" ht="14.4" thickBot="1" x14ac:dyDescent="0.35">
      <c r="A156" s="53">
        <v>2</v>
      </c>
      <c r="B156" s="54" t="s">
        <v>189</v>
      </c>
      <c r="C156" s="55" t="s">
        <v>7</v>
      </c>
      <c r="D156" s="55">
        <v>4</v>
      </c>
      <c r="E156" s="56">
        <v>300</v>
      </c>
      <c r="F156" s="57">
        <v>1200</v>
      </c>
      <c r="G156" s="58" t="s">
        <v>187</v>
      </c>
      <c r="H156" s="59" t="s">
        <v>188</v>
      </c>
      <c r="I156" s="60">
        <v>43340</v>
      </c>
      <c r="J156" s="61"/>
      <c r="K156" s="61">
        <v>1200</v>
      </c>
      <c r="L156" s="62"/>
    </row>
    <row r="157" spans="1:12" s="12" customFormat="1" x14ac:dyDescent="0.3">
      <c r="A157" s="70" t="s">
        <v>29</v>
      </c>
      <c r="B157" s="70"/>
      <c r="C157" s="70"/>
      <c r="D157" s="70"/>
      <c r="E157" s="70"/>
      <c r="F157" s="70"/>
      <c r="G157" s="70"/>
      <c r="H157" s="70"/>
      <c r="I157" s="70"/>
      <c r="J157" s="63">
        <f>SUM(J7:J156)/2</f>
        <v>9981.27</v>
      </c>
      <c r="K157" s="63">
        <f>SUM(K7:K156)/2</f>
        <v>166158.96</v>
      </c>
      <c r="L157" s="63">
        <f>SUM(L7:L156)</f>
        <v>176140.23</v>
      </c>
    </row>
    <row r="158" spans="1:12" x14ac:dyDescent="0.3">
      <c r="A158" s="20"/>
      <c r="B158" s="21"/>
      <c r="C158" s="19"/>
      <c r="D158" s="19"/>
      <c r="E158" s="20"/>
      <c r="F158" s="20"/>
      <c r="G158" s="64"/>
      <c r="H158" s="20"/>
      <c r="I158" s="65"/>
      <c r="J158" s="66"/>
      <c r="K158" s="67"/>
      <c r="L158" s="67"/>
    </row>
    <row r="159" spans="1:12" x14ac:dyDescent="0.3">
      <c r="A159" s="20"/>
      <c r="B159" s="21"/>
      <c r="C159" s="19"/>
      <c r="D159" s="19"/>
      <c r="E159" s="20"/>
      <c r="F159" s="20"/>
      <c r="G159" s="64"/>
      <c r="H159" s="20"/>
      <c r="I159" s="65"/>
      <c r="J159" s="66"/>
      <c r="K159" s="66"/>
      <c r="L159" s="66"/>
    </row>
    <row r="160" spans="1:12" x14ac:dyDescent="0.3">
      <c r="F160" s="15"/>
    </row>
    <row r="166" spans="1:19" x14ac:dyDescent="0.3">
      <c r="M166" s="12"/>
      <c r="N166" s="12"/>
      <c r="O166" s="12"/>
      <c r="P166" s="12"/>
      <c r="Q166" s="12"/>
      <c r="R166" s="12"/>
      <c r="S166" s="12"/>
    </row>
    <row r="172" spans="1:19" s="12" customFormat="1" x14ac:dyDescent="0.3">
      <c r="A172" s="1"/>
      <c r="B172" s="11"/>
      <c r="C172" s="8"/>
      <c r="D172" s="8"/>
      <c r="E172" s="1"/>
      <c r="F172" s="1"/>
      <c r="G172" s="13"/>
      <c r="H172" s="1"/>
      <c r="I172" s="14"/>
      <c r="J172" s="18"/>
      <c r="K172" s="18"/>
      <c r="L172" s="18"/>
      <c r="M172" s="1"/>
      <c r="N172" s="1"/>
      <c r="O172" s="1"/>
      <c r="P172" s="1"/>
      <c r="Q172" s="1"/>
      <c r="R172" s="1"/>
      <c r="S172" s="1"/>
    </row>
    <row r="225" spans="1:19" ht="14.4" x14ac:dyDescent="0.3">
      <c r="M225" s="10"/>
      <c r="N225" s="10"/>
      <c r="O225" s="10"/>
      <c r="P225" s="10"/>
      <c r="Q225" s="10"/>
      <c r="R225" s="10"/>
      <c r="S225" s="10"/>
    </row>
    <row r="231" spans="1:19" s="10" customFormat="1" ht="14.4" x14ac:dyDescent="0.3">
      <c r="A231" s="1"/>
      <c r="B231" s="11"/>
      <c r="C231" s="8"/>
      <c r="D231" s="8"/>
      <c r="E231" s="1"/>
      <c r="F231" s="1"/>
      <c r="G231" s="13"/>
      <c r="H231" s="1"/>
      <c r="I231" s="14"/>
      <c r="J231" s="18"/>
      <c r="K231" s="18"/>
      <c r="L231" s="18"/>
      <c r="M231" s="1"/>
      <c r="N231" s="1"/>
      <c r="O231" s="1"/>
      <c r="P231" s="1"/>
      <c r="Q231" s="1"/>
      <c r="R231" s="1"/>
      <c r="S231" s="1"/>
    </row>
  </sheetData>
  <sortState ref="A154:S156">
    <sortCondition ref="A154"/>
  </sortState>
  <mergeCells count="20">
    <mergeCell ref="A1:L1"/>
    <mergeCell ref="A2:L2"/>
    <mergeCell ref="A3:L3"/>
    <mergeCell ref="A56:I56"/>
    <mergeCell ref="A78:I78"/>
    <mergeCell ref="A41:I41"/>
    <mergeCell ref="A50:I50"/>
    <mergeCell ref="A143:I143"/>
    <mergeCell ref="A154:I154"/>
    <mergeCell ref="A157:I157"/>
    <mergeCell ref="A7:I7"/>
    <mergeCell ref="A4:F4"/>
    <mergeCell ref="A19:I19"/>
    <mergeCell ref="A24:I24"/>
    <mergeCell ref="A89:I89"/>
    <mergeCell ref="A91:I91"/>
    <mergeCell ref="A97:I97"/>
    <mergeCell ref="A36:I36"/>
    <mergeCell ref="A115:I115"/>
    <mergeCell ref="A139:I139"/>
  </mergeCells>
  <printOptions horizontalCentered="1" gridLines="1"/>
  <pageMargins left="0.19685039370078741" right="0.19685039370078741" top="0.78740157480314965" bottom="0.39370078740157483" header="0.31496062992125984" footer="0.31496062992125984"/>
  <pageSetup paperSize="9" fitToHeight="8" orientation="landscape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расшифровка_м</vt:lpstr>
      <vt:lpstr>расшифровка_м!Заголовки_для_печати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Мироновы</cp:lastModifiedBy>
  <cp:lastPrinted>2019-04-04T20:00:19Z</cp:lastPrinted>
  <dcterms:created xsi:type="dcterms:W3CDTF">2017-02-19T18:04:28Z</dcterms:created>
  <dcterms:modified xsi:type="dcterms:W3CDTF">2019-04-05T05:30:38Z</dcterms:modified>
</cp:coreProperties>
</file>