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sgse\Desktop\"/>
    </mc:Choice>
  </mc:AlternateContent>
  <bookViews>
    <workbookView xWindow="0" yWindow="0" windowWidth="23040" windowHeight="9384"/>
  </bookViews>
  <sheets>
    <sheet name="19" sheetId="2" r:id="rId1"/>
  </sheets>
  <definedNames>
    <definedName name="_xlnm.Print_Area" localSheetId="0">'19'!$A$1:$E$34</definedName>
  </definedNames>
  <calcPr calcId="152511" refMode="R1C1"/>
</workbook>
</file>

<file path=xl/calcChain.xml><?xml version="1.0" encoding="utf-8"?>
<calcChain xmlns="http://schemas.openxmlformats.org/spreadsheetml/2006/main">
  <c r="D27" i="2" l="1"/>
  <c r="E16" i="2"/>
  <c r="D23" i="2"/>
  <c r="E8" i="2"/>
  <c r="C23" i="2"/>
  <c r="C27" i="2" l="1"/>
  <c r="E27" i="2" s="1"/>
  <c r="D34" i="2" l="1"/>
  <c r="E21" i="2"/>
  <c r="E22" i="2"/>
  <c r="E20" i="2"/>
  <c r="E19" i="2"/>
  <c r="E18" i="2"/>
  <c r="C34" i="2"/>
  <c r="E15" i="2"/>
  <c r="E11" i="2"/>
  <c r="E9" i="2"/>
  <c r="E34" i="2" l="1"/>
  <c r="E10" i="2"/>
  <c r="E13" i="2"/>
  <c r="E23" i="2" l="1"/>
</calcChain>
</file>

<file path=xl/sharedStrings.xml><?xml version="1.0" encoding="utf-8"?>
<sst xmlns="http://schemas.openxmlformats.org/spreadsheetml/2006/main" count="61" uniqueCount="57">
  <si>
    <t>Товарищества собственников жилья «Север»</t>
  </si>
  <si>
    <t>№ п/п</t>
  </si>
  <si>
    <t>2</t>
  </si>
  <si>
    <t>3</t>
  </si>
  <si>
    <t>4</t>
  </si>
  <si>
    <t>5</t>
  </si>
  <si>
    <t>7</t>
  </si>
  <si>
    <t>8</t>
  </si>
  <si>
    <t>План</t>
  </si>
  <si>
    <t>Факт</t>
  </si>
  <si>
    <t>Результат</t>
  </si>
  <si>
    <t>1</t>
  </si>
  <si>
    <t>Арендная плата ООО «Транком»</t>
  </si>
  <si>
    <t>6</t>
  </si>
  <si>
    <t xml:space="preserve">Арендная плата ООО «Центросвязь» </t>
  </si>
  <si>
    <t>9</t>
  </si>
  <si>
    <t>Смета доходов</t>
  </si>
  <si>
    <t>ВСЕГО:</t>
  </si>
  <si>
    <t>Фонд капитального ремонта (спецсчет д. 2б)</t>
  </si>
  <si>
    <t>Фонд капитального ремонта (спецсчет д. 2в)</t>
  </si>
  <si>
    <t>Арендная плата ПАО "Ростелеком"</t>
  </si>
  <si>
    <t>Арендная плата ООО "Проксима"</t>
  </si>
  <si>
    <t>Арендная плата ООО "БГС"</t>
  </si>
  <si>
    <t>Приложение № 3</t>
  </si>
  <si>
    <t>Арендная плата продовольственного магазина (400р)</t>
  </si>
  <si>
    <t>Арендная плата промтоварного магазина</t>
  </si>
  <si>
    <t>Арендная плата парикмахерской</t>
  </si>
  <si>
    <t>Справочно</t>
  </si>
  <si>
    <t>Возмещение расходов за эл/эн. ООО "ТК "ЦЕНТРОСВЯЗЬ"</t>
  </si>
  <si>
    <t>выполнено</t>
  </si>
  <si>
    <t>Возмещение расходов за эл/эн. ООО "МАРВиК"</t>
  </si>
  <si>
    <t>за 2019 год.</t>
  </si>
  <si>
    <t>Статья доходов</t>
  </si>
  <si>
    <t>в т.ч : 8250 руб. оплачено в 2018г., а деньги поступили в 2019г.</t>
  </si>
  <si>
    <t>в т.ч : 15000 руб. оплачено в 2018г., а деньги поступили в 2019г.  35480 руб. оплачено в 2019г., а деньги поступили в 2020 г.</t>
  </si>
  <si>
    <t>Возмещение расходов за эл/эн. ИП Золотина Л. М. прод.маг</t>
  </si>
  <si>
    <t>Возмещение расходов за эл/эн. ИП Золотина Л. М. пром.маг</t>
  </si>
  <si>
    <t>5000 руб. оплачено в 2019г., а деньги поступили в 2020 г.</t>
  </si>
  <si>
    <t>в т.ч : 8000 руб. оплачено в 2018г., а деньги поступили в 2019г.</t>
  </si>
  <si>
    <t>Макаревич</t>
  </si>
  <si>
    <t>Мстоев</t>
  </si>
  <si>
    <t>в т. ч.: 16800 руб. за 2017г. и 2018г.</t>
  </si>
  <si>
    <t>Арендная плата " интернет" магазина (офис) (ООО "МАРВиК")</t>
  </si>
  <si>
    <t>по 31.05.2020г.</t>
  </si>
  <si>
    <t>Сумма за техобслуживание двух домов   5453,2* 32,0</t>
  </si>
  <si>
    <t>Погашение задолженности ООО "Экоград"</t>
  </si>
  <si>
    <t>В счет погашения задолженности  ООО "СпецАльянс"</t>
  </si>
  <si>
    <t>И/л Тимаков Д. В.</t>
  </si>
  <si>
    <t>Бысова Е. В.</t>
  </si>
  <si>
    <t>Кажаева Н. В.</t>
  </si>
  <si>
    <t>в т.ч.: Погашение задолженностей прошлых лет</t>
  </si>
  <si>
    <t xml:space="preserve"> ООО "МосОблЕИРЦ", в т.ч. :</t>
  </si>
  <si>
    <t xml:space="preserve"> Доход от хоз.деятельности ТСЖ "Север", в т.ч.:</t>
  </si>
  <si>
    <t>Примечание</t>
  </si>
  <si>
    <t>Погашение задолженностей (до ЕИРЦ), в т.ч.:</t>
  </si>
  <si>
    <t>Входящее сальдо (93 102,88)</t>
  </si>
  <si>
    <t>Возмещение расходов за эл/эн. ИП Гвозьдева Н. 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</si>
</sst>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164" formatCode="_-* #,##0.00_р_._-;\-* #,##0.00_р_._-;_-* &quot;-&quot;??_р_._-;_-@_-"/>
    <numFmt numFmtId="165" formatCode="#,##0.00_ ;[Red]\-#,##0.00\ "/>
  </numFmts>
  <fonts count="20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u/>
      <sz val="14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auto="1"/>
      </right>
      <top style="dotted">
        <color auto="1"/>
      </top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auto="1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auto="1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auto="1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indexed="64"/>
      </right>
      <top style="dott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3" fillId="0" borderId="0" xfId="0" applyFont="1" applyFill="1" applyBorder="1" applyAlignment="1">
      <alignment vertical="top"/>
    </xf>
    <xf numFmtId="49" fontId="3" fillId="0" borderId="2" xfId="0" applyNumberFormat="1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164" fontId="2" fillId="0" borderId="0" xfId="0" applyNumberFormat="1" applyFont="1" applyFill="1" applyBorder="1" applyAlignment="1">
      <alignment vertical="top"/>
    </xf>
    <xf numFmtId="0" fontId="4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49" fontId="4" fillId="0" borderId="0" xfId="0" applyNumberFormat="1" applyFont="1" applyFill="1" applyBorder="1" applyAlignment="1">
      <alignment vertical="top"/>
    </xf>
    <xf numFmtId="164" fontId="3" fillId="0" borderId="0" xfId="0" applyNumberFormat="1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top"/>
    </xf>
    <xf numFmtId="0" fontId="11" fillId="0" borderId="0" xfId="0" applyFont="1" applyFill="1" applyBorder="1" applyAlignment="1">
      <alignment vertical="top"/>
    </xf>
    <xf numFmtId="0" fontId="3" fillId="0" borderId="8" xfId="0" applyFont="1" applyFill="1" applyBorder="1" applyAlignment="1">
      <alignment vertical="top"/>
    </xf>
    <xf numFmtId="0" fontId="3" fillId="0" borderId="10" xfId="0" applyFont="1" applyFill="1" applyBorder="1" applyAlignment="1">
      <alignment vertical="top"/>
    </xf>
    <xf numFmtId="0" fontId="3" fillId="0" borderId="9" xfId="0" applyFont="1" applyFill="1" applyBorder="1" applyAlignment="1">
      <alignment vertical="top"/>
    </xf>
    <xf numFmtId="0" fontId="3" fillId="0" borderId="4" xfId="0" applyFont="1" applyFill="1" applyBorder="1" applyAlignment="1">
      <alignment vertical="top"/>
    </xf>
    <xf numFmtId="0" fontId="3" fillId="0" borderId="9" xfId="0" applyFont="1" applyFill="1" applyBorder="1" applyAlignment="1">
      <alignment vertical="top" wrapText="1"/>
    </xf>
    <xf numFmtId="0" fontId="3" fillId="0" borderId="8" xfId="0" applyFont="1" applyFill="1" applyBorder="1" applyAlignment="1">
      <alignment vertical="top" wrapText="1"/>
    </xf>
    <xf numFmtId="0" fontId="12" fillId="0" borderId="8" xfId="0" applyFont="1" applyFill="1" applyBorder="1" applyAlignment="1">
      <alignment vertical="top"/>
    </xf>
    <xf numFmtId="0" fontId="3" fillId="0" borderId="10" xfId="0" applyFont="1" applyFill="1" applyBorder="1" applyAlignment="1">
      <alignment vertical="top" wrapText="1"/>
    </xf>
    <xf numFmtId="0" fontId="11" fillId="0" borderId="9" xfId="0" applyFont="1" applyFill="1" applyBorder="1" applyAlignment="1">
      <alignment vertical="top"/>
    </xf>
    <xf numFmtId="0" fontId="3" fillId="0" borderId="13" xfId="0" applyFont="1" applyFill="1" applyBorder="1" applyAlignment="1">
      <alignment vertical="top"/>
    </xf>
    <xf numFmtId="0" fontId="3" fillId="0" borderId="2" xfId="0" applyFont="1" applyFill="1" applyBorder="1" applyAlignment="1">
      <alignment vertical="top"/>
    </xf>
    <xf numFmtId="0" fontId="11" fillId="0" borderId="13" xfId="0" applyFont="1" applyFill="1" applyBorder="1" applyAlignment="1">
      <alignment horizontal="center" vertical="top"/>
    </xf>
    <xf numFmtId="49" fontId="3" fillId="0" borderId="14" xfId="0" applyNumberFormat="1" applyFont="1" applyFill="1" applyBorder="1" applyAlignment="1">
      <alignment horizontal="center" vertical="top"/>
    </xf>
    <xf numFmtId="0" fontId="3" fillId="0" borderId="15" xfId="0" applyFont="1" applyFill="1" applyBorder="1" applyAlignment="1">
      <alignment vertical="top"/>
    </xf>
    <xf numFmtId="165" fontId="12" fillId="0" borderId="7" xfId="0" applyNumberFormat="1" applyFont="1" applyFill="1" applyBorder="1" applyAlignment="1">
      <alignment horizontal="center" vertical="top"/>
    </xf>
    <xf numFmtId="165" fontId="12" fillId="0" borderId="6" xfId="0" applyNumberFormat="1" applyFont="1" applyFill="1" applyBorder="1" applyAlignment="1">
      <alignment horizontal="center" vertical="top"/>
    </xf>
    <xf numFmtId="165" fontId="12" fillId="0" borderId="1" xfId="0" applyNumberFormat="1" applyFont="1" applyFill="1" applyBorder="1" applyAlignment="1">
      <alignment horizontal="center" vertical="top"/>
    </xf>
    <xf numFmtId="165" fontId="3" fillId="0" borderId="1" xfId="0" applyNumberFormat="1" applyFont="1" applyFill="1" applyBorder="1" applyAlignment="1">
      <alignment horizontal="center" vertical="top"/>
    </xf>
    <xf numFmtId="165" fontId="11" fillId="0" borderId="1" xfId="0" applyNumberFormat="1" applyFont="1" applyFill="1" applyBorder="1" applyAlignment="1">
      <alignment horizontal="center" vertical="top"/>
    </xf>
    <xf numFmtId="165" fontId="12" fillId="0" borderId="3" xfId="0" applyNumberFormat="1" applyFont="1" applyFill="1" applyBorder="1" applyAlignment="1">
      <alignment horizontal="center" vertical="top"/>
    </xf>
    <xf numFmtId="165" fontId="12" fillId="0" borderId="16" xfId="0" applyNumberFormat="1" applyFont="1" applyFill="1" applyBorder="1" applyAlignment="1">
      <alignment horizontal="center" vertical="top"/>
    </xf>
    <xf numFmtId="49" fontId="5" fillId="0" borderId="17" xfId="0" applyNumberFormat="1" applyFont="1" applyFill="1" applyBorder="1" applyAlignment="1">
      <alignment horizontal="center" vertical="top"/>
    </xf>
    <xf numFmtId="0" fontId="5" fillId="0" borderId="18" xfId="0" applyFont="1" applyFill="1" applyBorder="1" applyAlignment="1">
      <alignment horizontal="center" vertical="top"/>
    </xf>
    <xf numFmtId="165" fontId="5" fillId="0" borderId="18" xfId="0" applyNumberFormat="1" applyFont="1" applyFill="1" applyBorder="1" applyAlignment="1">
      <alignment horizontal="center" vertical="top"/>
    </xf>
    <xf numFmtId="164" fontId="10" fillId="0" borderId="18" xfId="0" applyNumberFormat="1" applyFont="1" applyFill="1" applyBorder="1" applyAlignment="1">
      <alignment horizontal="center" vertical="top"/>
    </xf>
    <xf numFmtId="0" fontId="8" fillId="0" borderId="13" xfId="0" applyFont="1" applyFill="1" applyBorder="1" applyAlignment="1">
      <alignment horizontal="center" vertical="top"/>
    </xf>
    <xf numFmtId="0" fontId="8" fillId="0" borderId="10" xfId="0" applyFont="1" applyFill="1" applyBorder="1" applyAlignment="1">
      <alignment vertical="top"/>
    </xf>
    <xf numFmtId="165" fontId="3" fillId="0" borderId="5" xfId="0" applyNumberFormat="1" applyFont="1" applyFill="1" applyBorder="1" applyAlignment="1">
      <alignment horizontal="center" vertical="top"/>
    </xf>
    <xf numFmtId="49" fontId="3" fillId="0" borderId="0" xfId="0" applyNumberFormat="1" applyFont="1" applyFill="1" applyBorder="1" applyAlignment="1">
      <alignment horizontal="center" vertical="top"/>
    </xf>
    <xf numFmtId="165" fontId="12" fillId="0" borderId="0" xfId="0" applyNumberFormat="1" applyFont="1" applyFill="1" applyBorder="1" applyAlignment="1">
      <alignment horizontal="center" vertical="top"/>
    </xf>
    <xf numFmtId="165" fontId="3" fillId="0" borderId="0" xfId="0" applyNumberFormat="1" applyFont="1" applyFill="1" applyBorder="1" applyAlignment="1">
      <alignment horizontal="center" vertical="top"/>
    </xf>
    <xf numFmtId="165" fontId="3" fillId="0" borderId="7" xfId="0" applyNumberFormat="1" applyFont="1" applyFill="1" applyBorder="1" applyAlignment="1">
      <alignment vertical="top"/>
    </xf>
    <xf numFmtId="0" fontId="12" fillId="0" borderId="8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center" vertical="top"/>
    </xf>
    <xf numFmtId="0" fontId="10" fillId="0" borderId="23" xfId="0" applyFont="1" applyFill="1" applyBorder="1" applyAlignment="1">
      <alignment horizontal="center" vertical="top"/>
    </xf>
    <xf numFmtId="165" fontId="3" fillId="0" borderId="25" xfId="0" applyNumberFormat="1" applyFont="1" applyFill="1" applyBorder="1" applyAlignment="1">
      <alignment horizontal="center" vertical="top"/>
    </xf>
    <xf numFmtId="165" fontId="9" fillId="0" borderId="27" xfId="0" applyNumberFormat="1" applyFont="1" applyFill="1" applyBorder="1" applyAlignment="1">
      <alignment vertical="top" wrapText="1"/>
    </xf>
    <xf numFmtId="165" fontId="11" fillId="0" borderId="26" xfId="0" applyNumberFormat="1" applyFont="1" applyFill="1" applyBorder="1" applyAlignment="1">
      <alignment horizontal="center" vertical="top"/>
    </xf>
    <xf numFmtId="165" fontId="3" fillId="0" borderId="26" xfId="0" applyNumberFormat="1" applyFont="1" applyFill="1" applyBorder="1" applyAlignment="1">
      <alignment horizontal="center" vertical="top"/>
    </xf>
    <xf numFmtId="165" fontId="3" fillId="0" borderId="28" xfId="0" applyNumberFormat="1" applyFont="1" applyFill="1" applyBorder="1" applyAlignment="1">
      <alignment horizontal="center" vertical="top"/>
    </xf>
    <xf numFmtId="164" fontId="10" fillId="0" borderId="19" xfId="0" applyNumberFormat="1" applyFont="1" applyFill="1" applyBorder="1" applyAlignment="1">
      <alignment horizontal="center" vertical="top"/>
    </xf>
    <xf numFmtId="165" fontId="12" fillId="0" borderId="29" xfId="0" applyNumberFormat="1" applyFont="1" applyFill="1" applyBorder="1" applyAlignment="1">
      <alignment horizontal="left" vertical="top" wrapText="1"/>
    </xf>
    <xf numFmtId="165" fontId="12" fillId="0" borderId="30" xfId="0" applyNumberFormat="1" applyFont="1" applyFill="1" applyBorder="1" applyAlignment="1">
      <alignment horizontal="left" vertical="top" wrapText="1"/>
    </xf>
    <xf numFmtId="165" fontId="10" fillId="0" borderId="5" xfId="0" applyNumberFormat="1" applyFont="1" applyFill="1" applyBorder="1" applyAlignment="1">
      <alignment horizontal="center" vertical="top"/>
    </xf>
    <xf numFmtId="165" fontId="10" fillId="0" borderId="26" xfId="0" applyNumberFormat="1" applyFont="1" applyFill="1" applyBorder="1" applyAlignment="1">
      <alignment horizontal="center" vertical="top"/>
    </xf>
    <xf numFmtId="0" fontId="10" fillId="0" borderId="0" xfId="0" applyFont="1" applyFill="1" applyBorder="1" applyAlignment="1">
      <alignment vertical="top"/>
    </xf>
    <xf numFmtId="0" fontId="15" fillId="0" borderId="12" xfId="0" applyFont="1" applyFill="1" applyBorder="1" applyAlignment="1">
      <alignment horizontal="center" vertical="top"/>
    </xf>
    <xf numFmtId="0" fontId="15" fillId="0" borderId="9" xfId="0" applyFont="1" applyFill="1" applyBorder="1" applyAlignment="1">
      <alignment vertical="top"/>
    </xf>
    <xf numFmtId="165" fontId="16" fillId="0" borderId="1" xfId="0" applyNumberFormat="1" applyFont="1" applyFill="1" applyBorder="1" applyAlignment="1">
      <alignment horizontal="center" vertical="top"/>
    </xf>
    <xf numFmtId="165" fontId="15" fillId="0" borderId="7" xfId="0" applyNumberFormat="1" applyFont="1" applyFill="1" applyBorder="1" applyAlignment="1">
      <alignment vertical="top"/>
    </xf>
    <xf numFmtId="165" fontId="17" fillId="0" borderId="27" xfId="0" applyNumberFormat="1" applyFont="1" applyFill="1" applyBorder="1" applyAlignment="1">
      <alignment vertical="top" wrapText="1"/>
    </xf>
    <xf numFmtId="165" fontId="16" fillId="0" borderId="29" xfId="0" applyNumberFormat="1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vertical="top"/>
    </xf>
    <xf numFmtId="0" fontId="13" fillId="0" borderId="13" xfId="0" applyFont="1" applyFill="1" applyBorder="1" applyAlignment="1">
      <alignment horizontal="center" vertical="top"/>
    </xf>
    <xf numFmtId="0" fontId="15" fillId="0" borderId="9" xfId="0" applyFont="1" applyFill="1" applyBorder="1" applyAlignment="1">
      <alignment vertical="top" wrapText="1"/>
    </xf>
    <xf numFmtId="0" fontId="18" fillId="0" borderId="13" xfId="0" applyFont="1" applyFill="1" applyBorder="1" applyAlignment="1">
      <alignment horizontal="center" vertical="top"/>
    </xf>
    <xf numFmtId="0" fontId="10" fillId="0" borderId="9" xfId="0" applyFont="1" applyFill="1" applyBorder="1" applyAlignment="1">
      <alignment vertical="top"/>
    </xf>
    <xf numFmtId="165" fontId="10" fillId="0" borderId="1" xfId="0" applyNumberFormat="1" applyFont="1" applyFill="1" applyBorder="1" applyAlignment="1">
      <alignment horizontal="center" vertical="top"/>
    </xf>
    <xf numFmtId="165" fontId="19" fillId="0" borderId="29" xfId="0" applyNumberFormat="1" applyFont="1" applyFill="1" applyBorder="1" applyAlignment="1">
      <alignment horizontal="left" vertical="top" wrapText="1"/>
    </xf>
    <xf numFmtId="165" fontId="10" fillId="0" borderId="25" xfId="0" applyNumberFormat="1" applyFont="1" applyFill="1" applyBorder="1" applyAlignment="1">
      <alignment horizontal="center" vertical="top"/>
    </xf>
    <xf numFmtId="165" fontId="10" fillId="0" borderId="7" xfId="0" applyNumberFormat="1" applyFont="1" applyFill="1" applyBorder="1" applyAlignment="1">
      <alignment horizontal="center" vertical="top"/>
    </xf>
    <xf numFmtId="165" fontId="3" fillId="0" borderId="1" xfId="0" applyNumberFormat="1" applyFont="1" applyFill="1" applyBorder="1" applyAlignment="1">
      <alignment horizontal="center" vertical="top" shrinkToFit="1"/>
    </xf>
    <xf numFmtId="165" fontId="9" fillId="0" borderId="24" xfId="0" applyNumberFormat="1" applyFont="1" applyFill="1" applyBorder="1" applyAlignment="1">
      <alignment horizontal="center" vertical="top"/>
    </xf>
    <xf numFmtId="0" fontId="3" fillId="0" borderId="1" xfId="0" applyFont="1" applyFill="1" applyBorder="1" applyAlignment="1">
      <alignment vertical="top" wrapText="1"/>
    </xf>
    <xf numFmtId="0" fontId="10" fillId="0" borderId="11" xfId="0" applyFont="1" applyFill="1" applyBorder="1" applyAlignment="1">
      <alignment horizontal="center" vertical="top" wrapText="1" shrinkToFit="1"/>
    </xf>
    <xf numFmtId="0" fontId="10" fillId="0" borderId="9" xfId="0" applyFont="1" applyFill="1" applyBorder="1" applyAlignment="1">
      <alignment horizontal="center" vertical="top" wrapText="1" shrinkToFit="1"/>
    </xf>
    <xf numFmtId="49" fontId="14" fillId="0" borderId="20" xfId="0" applyNumberFormat="1" applyFont="1" applyFill="1" applyBorder="1" applyAlignment="1">
      <alignment horizontal="center" vertical="top"/>
    </xf>
    <xf numFmtId="49" fontId="14" fillId="0" borderId="21" xfId="0" applyNumberFormat="1" applyFont="1" applyFill="1" applyBorder="1" applyAlignment="1">
      <alignment horizontal="center" vertical="top"/>
    </xf>
    <xf numFmtId="49" fontId="14" fillId="0" borderId="22" xfId="0" applyNumberFormat="1" applyFont="1" applyFill="1" applyBorder="1" applyAlignment="1">
      <alignment horizontal="center" vertical="top"/>
    </xf>
    <xf numFmtId="49" fontId="7" fillId="0" borderId="0" xfId="0" applyNumberFormat="1" applyFont="1" applyFill="1" applyBorder="1" applyAlignment="1">
      <alignment horizontal="right" vertical="top"/>
    </xf>
    <xf numFmtId="0" fontId="6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/>
    </xf>
    <xf numFmtId="44" fontId="11" fillId="0" borderId="26" xfId="0" applyNumberFormat="1" applyFont="1" applyFill="1" applyBorder="1" applyAlignment="1">
      <alignment horizontal="center" vertical="top"/>
    </xf>
    <xf numFmtId="44" fontId="11" fillId="0" borderId="6" xfId="0" applyNumberFormat="1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8"/>
  <sheetViews>
    <sheetView tabSelected="1" topLeftCell="A27" workbookViewId="0">
      <selection sqref="A1:F41"/>
    </sheetView>
  </sheetViews>
  <sheetFormatPr defaultColWidth="9.109375" defaultRowHeight="18" x14ac:dyDescent="0.3"/>
  <cols>
    <col min="1" max="1" width="7.109375" style="11" customWidth="1"/>
    <col min="2" max="2" width="43.88671875" style="9" customWidth="1"/>
    <col min="3" max="3" width="16" style="4" customWidth="1"/>
    <col min="4" max="4" width="16.6640625" style="4" customWidth="1"/>
    <col min="5" max="5" width="14.109375" style="11" customWidth="1"/>
    <col min="6" max="6" width="47" style="11" customWidth="1"/>
    <col min="7" max="7" width="9.109375" style="9"/>
    <col min="8" max="8" width="21.5546875" style="9" customWidth="1"/>
    <col min="9" max="16384" width="9.109375" style="9"/>
  </cols>
  <sheetData>
    <row r="1" spans="1:6" s="5" customFormat="1" ht="15.6" x14ac:dyDescent="0.3">
      <c r="A1" s="84" t="s">
        <v>23</v>
      </c>
      <c r="B1" s="84"/>
      <c r="C1" s="84"/>
      <c r="D1" s="84"/>
      <c r="E1" s="84"/>
      <c r="F1" s="84"/>
    </row>
    <row r="2" spans="1:6" s="6" customFormat="1" ht="20.399999999999999" x14ac:dyDescent="0.3">
      <c r="A2" s="85" t="s">
        <v>16</v>
      </c>
      <c r="B2" s="85"/>
      <c r="C2" s="85"/>
      <c r="D2" s="85"/>
      <c r="E2" s="85"/>
      <c r="F2" s="85"/>
    </row>
    <row r="3" spans="1:6" s="5" customFormat="1" x14ac:dyDescent="0.3">
      <c r="A3" s="86" t="s">
        <v>0</v>
      </c>
      <c r="B3" s="86"/>
      <c r="C3" s="86"/>
      <c r="D3" s="86"/>
      <c r="E3" s="86"/>
      <c r="F3" s="86"/>
    </row>
    <row r="4" spans="1:6" s="5" customFormat="1" x14ac:dyDescent="0.3">
      <c r="A4" s="86" t="s">
        <v>31</v>
      </c>
      <c r="B4" s="86"/>
      <c r="C4" s="86"/>
      <c r="D4" s="86"/>
      <c r="E4" s="86"/>
      <c r="F4" s="86"/>
    </row>
    <row r="5" spans="1:6" s="5" customFormat="1" ht="16.2" thickBot="1" x14ac:dyDescent="0.35">
      <c r="A5" s="7"/>
      <c r="B5" s="7"/>
      <c r="C5" s="7"/>
      <c r="D5" s="7"/>
      <c r="E5" s="7"/>
      <c r="F5" s="7"/>
    </row>
    <row r="6" spans="1:6" s="13" customFormat="1" ht="16.2" thickBot="1" x14ac:dyDescent="0.35">
      <c r="A6" s="36" t="s">
        <v>1</v>
      </c>
      <c r="B6" s="37" t="s">
        <v>32</v>
      </c>
      <c r="C6" s="38" t="s">
        <v>8</v>
      </c>
      <c r="D6" s="39" t="s">
        <v>9</v>
      </c>
      <c r="E6" s="49" t="s">
        <v>10</v>
      </c>
      <c r="F6" s="55" t="s">
        <v>53</v>
      </c>
    </row>
    <row r="7" spans="1:6" s="48" customFormat="1" x14ac:dyDescent="0.3">
      <c r="A7" s="81" t="s">
        <v>52</v>
      </c>
      <c r="B7" s="82"/>
      <c r="C7" s="82"/>
      <c r="D7" s="82"/>
      <c r="E7" s="82"/>
      <c r="F7" s="83"/>
    </row>
    <row r="8" spans="1:6" s="1" customFormat="1" ht="46.8" x14ac:dyDescent="0.3">
      <c r="A8" s="2" t="s">
        <v>11</v>
      </c>
      <c r="B8" s="78" t="s">
        <v>24</v>
      </c>
      <c r="C8" s="31">
        <v>314880</v>
      </c>
      <c r="D8" s="42">
        <v>307050</v>
      </c>
      <c r="E8" s="77">
        <f>D8-C8</f>
        <v>-7830</v>
      </c>
      <c r="F8" s="56" t="s">
        <v>34</v>
      </c>
    </row>
    <row r="9" spans="1:6" s="1" customFormat="1" ht="31.2" x14ac:dyDescent="0.3">
      <c r="A9" s="2" t="s">
        <v>2</v>
      </c>
      <c r="B9" s="21" t="s">
        <v>25</v>
      </c>
      <c r="C9" s="31">
        <v>99000</v>
      </c>
      <c r="D9" s="42">
        <v>47750</v>
      </c>
      <c r="E9" s="77">
        <f>D9-C9</f>
        <v>-51250</v>
      </c>
      <c r="F9" s="56" t="s">
        <v>33</v>
      </c>
    </row>
    <row r="10" spans="1:6" s="1" customFormat="1" ht="31.2" x14ac:dyDescent="0.3">
      <c r="A10" s="2" t="s">
        <v>3</v>
      </c>
      <c r="B10" s="47" t="s">
        <v>42</v>
      </c>
      <c r="C10" s="31">
        <v>162000</v>
      </c>
      <c r="D10" s="42">
        <v>67500</v>
      </c>
      <c r="E10" s="77">
        <f>D10-C10</f>
        <v>-94500</v>
      </c>
      <c r="F10" s="56" t="s">
        <v>43</v>
      </c>
    </row>
    <row r="11" spans="1:6" s="1" customFormat="1" ht="15.6" x14ac:dyDescent="0.3">
      <c r="A11" s="2" t="s">
        <v>4</v>
      </c>
      <c r="B11" s="15" t="s">
        <v>12</v>
      </c>
      <c r="C11" s="31">
        <v>8400</v>
      </c>
      <c r="D11" s="42">
        <v>23100</v>
      </c>
      <c r="E11" s="77">
        <f>D11-C11</f>
        <v>14700</v>
      </c>
      <c r="F11" s="56" t="s">
        <v>41</v>
      </c>
    </row>
    <row r="12" spans="1:6" s="1" customFormat="1" ht="15.6" x14ac:dyDescent="0.3">
      <c r="A12" s="2" t="s">
        <v>5</v>
      </c>
      <c r="B12" s="16" t="s">
        <v>20</v>
      </c>
      <c r="C12" s="31">
        <v>24000</v>
      </c>
      <c r="D12" s="42">
        <v>24000</v>
      </c>
      <c r="E12" s="50" t="s">
        <v>29</v>
      </c>
      <c r="F12" s="56"/>
    </row>
    <row r="13" spans="1:6" s="1" customFormat="1" ht="15.6" x14ac:dyDescent="0.3">
      <c r="A13" s="2" t="s">
        <v>13</v>
      </c>
      <c r="B13" s="17" t="s">
        <v>21</v>
      </c>
      <c r="C13" s="31">
        <v>12000</v>
      </c>
      <c r="D13" s="42">
        <v>9000</v>
      </c>
      <c r="E13" s="45">
        <f t="shared" ref="E13" si="0">D13-C13</f>
        <v>-3000</v>
      </c>
      <c r="F13" s="56"/>
    </row>
    <row r="14" spans="1:6" s="1" customFormat="1" ht="15.6" x14ac:dyDescent="0.3">
      <c r="A14" s="2" t="s">
        <v>6</v>
      </c>
      <c r="B14" s="16" t="s">
        <v>14</v>
      </c>
      <c r="C14" s="31">
        <v>30000</v>
      </c>
      <c r="D14" s="42">
        <v>30000</v>
      </c>
      <c r="E14" s="50" t="s">
        <v>29</v>
      </c>
      <c r="F14" s="56"/>
    </row>
    <row r="15" spans="1:6" s="1" customFormat="1" ht="15.6" x14ac:dyDescent="0.3">
      <c r="A15" s="2" t="s">
        <v>7</v>
      </c>
      <c r="B15" s="18" t="s">
        <v>22</v>
      </c>
      <c r="C15" s="31">
        <v>12000</v>
      </c>
      <c r="D15" s="42">
        <v>9000</v>
      </c>
      <c r="E15" s="77">
        <f>D15-C15</f>
        <v>-3000</v>
      </c>
      <c r="F15" s="56"/>
    </row>
    <row r="16" spans="1:6" s="1" customFormat="1" ht="31.2" x14ac:dyDescent="0.3">
      <c r="A16" s="2" t="s">
        <v>15</v>
      </c>
      <c r="B16" s="18" t="s">
        <v>26</v>
      </c>
      <c r="C16" s="31">
        <v>93600</v>
      </c>
      <c r="D16" s="42">
        <v>66500</v>
      </c>
      <c r="E16" s="50">
        <f>D16-C16</f>
        <v>-27100</v>
      </c>
      <c r="F16" s="56" t="s">
        <v>38</v>
      </c>
    </row>
    <row r="17" spans="1:8" s="1" customFormat="1" ht="15.6" x14ac:dyDescent="0.3">
      <c r="A17" s="2"/>
      <c r="B17" s="18" t="s">
        <v>55</v>
      </c>
      <c r="C17" s="32"/>
      <c r="D17" s="32"/>
      <c r="E17" s="50"/>
      <c r="F17" s="56"/>
    </row>
    <row r="18" spans="1:8" s="1" customFormat="1" ht="31.2" x14ac:dyDescent="0.3">
      <c r="A18" s="24"/>
      <c r="B18" s="19" t="s">
        <v>35</v>
      </c>
      <c r="C18" s="32"/>
      <c r="D18" s="76">
        <v>35260</v>
      </c>
      <c r="E18" s="50">
        <f t="shared" ref="E18:E22" si="1">D18-C18</f>
        <v>35260</v>
      </c>
      <c r="F18" s="56"/>
    </row>
    <row r="19" spans="1:8" s="1" customFormat="1" ht="31.2" x14ac:dyDescent="0.3">
      <c r="A19" s="24"/>
      <c r="B19" s="19" t="s">
        <v>36</v>
      </c>
      <c r="C19" s="32"/>
      <c r="D19" s="76">
        <v>20000</v>
      </c>
      <c r="E19" s="50">
        <f t="shared" si="1"/>
        <v>20000</v>
      </c>
      <c r="F19" s="56" t="s">
        <v>37</v>
      </c>
    </row>
    <row r="20" spans="1:8" s="1" customFormat="1" ht="31.2" x14ac:dyDescent="0.3">
      <c r="A20" s="25"/>
      <c r="B20" s="20" t="s">
        <v>56</v>
      </c>
      <c r="C20" s="32"/>
      <c r="D20" s="76">
        <v>2800</v>
      </c>
      <c r="E20" s="50">
        <f t="shared" si="1"/>
        <v>2800</v>
      </c>
      <c r="F20" s="56"/>
    </row>
    <row r="21" spans="1:8" s="1" customFormat="1" ht="31.2" x14ac:dyDescent="0.3">
      <c r="A21" s="25"/>
      <c r="B21" s="20" t="s">
        <v>30</v>
      </c>
      <c r="C21" s="32"/>
      <c r="D21" s="76">
        <v>3267.22</v>
      </c>
      <c r="E21" s="50">
        <f t="shared" si="1"/>
        <v>3267.22</v>
      </c>
      <c r="F21" s="56"/>
    </row>
    <row r="22" spans="1:8" s="1" customFormat="1" ht="31.2" x14ac:dyDescent="0.3">
      <c r="A22" s="25"/>
      <c r="B22" s="22" t="s">
        <v>28</v>
      </c>
      <c r="C22" s="32"/>
      <c r="D22" s="76">
        <v>40012.080000000002</v>
      </c>
      <c r="E22" s="50">
        <f t="shared" si="1"/>
        <v>40012.080000000002</v>
      </c>
      <c r="F22" s="56"/>
    </row>
    <row r="23" spans="1:8" s="60" customFormat="1" ht="15.75" customHeight="1" x14ac:dyDescent="0.3">
      <c r="A23" s="70"/>
      <c r="B23" s="71" t="s">
        <v>51</v>
      </c>
      <c r="C23" s="58">
        <f>C24+C25+C26</f>
        <v>2094028.8</v>
      </c>
      <c r="D23" s="72">
        <f>D24+D25+D26</f>
        <v>2221963.0500000003</v>
      </c>
      <c r="E23" s="59">
        <f>D23-C23</f>
        <v>127934.25000000023</v>
      </c>
      <c r="F23" s="73"/>
    </row>
    <row r="24" spans="1:8" s="67" customFormat="1" ht="31.2" x14ac:dyDescent="0.3">
      <c r="A24" s="61">
        <v>11</v>
      </c>
      <c r="B24" s="69" t="s">
        <v>44</v>
      </c>
      <c r="C24" s="63">
        <v>2094028.8</v>
      </c>
      <c r="D24" s="64">
        <v>2214175.7000000002</v>
      </c>
      <c r="E24" s="63"/>
      <c r="F24" s="66" t="s">
        <v>50</v>
      </c>
      <c r="H24" s="64"/>
    </row>
    <row r="25" spans="1:8" s="67" customFormat="1" ht="31.2" x14ac:dyDescent="0.3">
      <c r="A25" s="68"/>
      <c r="B25" s="69" t="s">
        <v>46</v>
      </c>
      <c r="C25" s="63"/>
      <c r="D25" s="64">
        <v>4137.6400000000003</v>
      </c>
      <c r="E25" s="65"/>
      <c r="F25" s="66"/>
    </row>
    <row r="26" spans="1:8" s="67" customFormat="1" x14ac:dyDescent="0.3">
      <c r="A26" s="68"/>
      <c r="B26" s="62" t="s">
        <v>45</v>
      </c>
      <c r="C26" s="63"/>
      <c r="D26" s="64">
        <v>3649.71</v>
      </c>
      <c r="E26" s="65"/>
      <c r="F26" s="66"/>
    </row>
    <row r="27" spans="1:8" s="60" customFormat="1" ht="15.6" x14ac:dyDescent="0.3">
      <c r="A27" s="79" t="s">
        <v>54</v>
      </c>
      <c r="B27" s="80"/>
      <c r="C27" s="58">
        <f>C28+C29</f>
        <v>0</v>
      </c>
      <c r="D27" s="75">
        <f>D28+D29+D30+D31+D32</f>
        <v>212981.01</v>
      </c>
      <c r="E27" s="74">
        <f t="shared" ref="E27" si="2">D27-C27</f>
        <v>212981.01</v>
      </c>
      <c r="F27" s="56"/>
    </row>
    <row r="28" spans="1:8" s="67" customFormat="1" x14ac:dyDescent="0.3">
      <c r="A28" s="68"/>
      <c r="B28" s="62" t="s">
        <v>48</v>
      </c>
      <c r="C28" s="63"/>
      <c r="D28" s="64">
        <v>186824</v>
      </c>
      <c r="E28" s="65"/>
      <c r="F28" s="66"/>
    </row>
    <row r="29" spans="1:8" s="67" customFormat="1" x14ac:dyDescent="0.3">
      <c r="A29" s="68"/>
      <c r="B29" s="62" t="s">
        <v>47</v>
      </c>
      <c r="C29" s="63"/>
      <c r="D29" s="64">
        <v>7.01</v>
      </c>
      <c r="E29" s="65"/>
      <c r="F29" s="66"/>
    </row>
    <row r="30" spans="1:8" s="67" customFormat="1" x14ac:dyDescent="0.3">
      <c r="A30" s="68"/>
      <c r="B30" s="62" t="s">
        <v>49</v>
      </c>
      <c r="C30" s="63"/>
      <c r="D30" s="64">
        <v>4450</v>
      </c>
      <c r="E30" s="65"/>
      <c r="F30" s="66"/>
    </row>
    <row r="31" spans="1:8" s="67" customFormat="1" x14ac:dyDescent="0.3">
      <c r="A31" s="68"/>
      <c r="B31" s="62" t="s">
        <v>39</v>
      </c>
      <c r="C31" s="63"/>
      <c r="D31" s="64">
        <v>2700</v>
      </c>
      <c r="E31" s="65"/>
      <c r="F31" s="66"/>
    </row>
    <row r="32" spans="1:8" s="67" customFormat="1" x14ac:dyDescent="0.3">
      <c r="A32" s="68"/>
      <c r="B32" s="62" t="s">
        <v>40</v>
      </c>
      <c r="C32" s="63"/>
      <c r="D32" s="64">
        <v>19000</v>
      </c>
      <c r="E32" s="65"/>
      <c r="F32" s="66"/>
    </row>
    <row r="33" spans="1:6" s="1" customFormat="1" ht="17.399999999999999" x14ac:dyDescent="0.3">
      <c r="A33" s="40"/>
      <c r="B33" s="17"/>
      <c r="C33" s="31"/>
      <c r="D33" s="46"/>
      <c r="E33" s="51"/>
      <c r="F33" s="56"/>
    </row>
    <row r="34" spans="1:6" s="3" customFormat="1" ht="17.399999999999999" x14ac:dyDescent="0.3">
      <c r="A34" s="40"/>
      <c r="B34" s="41" t="s">
        <v>17</v>
      </c>
      <c r="C34" s="88">
        <f>C8+C9+C10+C11+C12+C13+C14+C15+C16+C18+C19+C20+C21+C22+C23+C27+C17</f>
        <v>2849908.8</v>
      </c>
      <c r="D34" s="88">
        <f>D8+D9+D10+D11+D12+D13+D14+D15+D16+D18+D19+D20+D21+D22+D23+D27+D17</f>
        <v>3120183.3600000003</v>
      </c>
      <c r="E34" s="87">
        <f>D34-C34</f>
        <v>270274.56000000052</v>
      </c>
      <c r="F34" s="56"/>
    </row>
    <row r="35" spans="1:6" s="14" customFormat="1" ht="15.6" x14ac:dyDescent="0.3">
      <c r="A35" s="26"/>
      <c r="B35" s="23"/>
      <c r="C35" s="63"/>
      <c r="D35" s="33"/>
      <c r="E35" s="52"/>
      <c r="F35" s="56"/>
    </row>
    <row r="36" spans="1:6" s="1" customFormat="1" ht="15.6" x14ac:dyDescent="0.3">
      <c r="A36" s="2" t="s">
        <v>11</v>
      </c>
      <c r="B36" s="17" t="s">
        <v>18</v>
      </c>
      <c r="C36" s="30" t="s">
        <v>27</v>
      </c>
      <c r="D36" s="29">
        <v>1079620.01</v>
      </c>
      <c r="E36" s="53"/>
      <c r="F36" s="56"/>
    </row>
    <row r="37" spans="1:6" s="1" customFormat="1" ht="16.2" thickBot="1" x14ac:dyDescent="0.35">
      <c r="A37" s="27" t="s">
        <v>2</v>
      </c>
      <c r="B37" s="28" t="s">
        <v>19</v>
      </c>
      <c r="C37" s="34" t="s">
        <v>27</v>
      </c>
      <c r="D37" s="35">
        <v>1064772.46</v>
      </c>
      <c r="E37" s="54"/>
      <c r="F37" s="57"/>
    </row>
    <row r="38" spans="1:6" s="1" customFormat="1" ht="15.6" x14ac:dyDescent="0.3">
      <c r="A38" s="43"/>
      <c r="C38" s="44"/>
      <c r="D38" s="44"/>
      <c r="E38" s="45"/>
      <c r="F38" s="45"/>
    </row>
    <row r="39" spans="1:6" s="1" customFormat="1" ht="15.6" x14ac:dyDescent="0.3">
      <c r="A39" s="43"/>
      <c r="C39" s="44"/>
      <c r="D39" s="44"/>
      <c r="E39" s="45"/>
      <c r="F39" s="45"/>
    </row>
    <row r="40" spans="1:6" s="1" customFormat="1" ht="15.6" x14ac:dyDescent="0.3">
      <c r="A40" s="10"/>
      <c r="C40" s="8"/>
      <c r="D40" s="8"/>
      <c r="E40" s="10"/>
      <c r="F40" s="10"/>
    </row>
    <row r="41" spans="1:6" s="1" customFormat="1" ht="15.6" x14ac:dyDescent="0.3">
      <c r="A41" s="10"/>
      <c r="C41" s="8"/>
      <c r="D41" s="8"/>
      <c r="E41" s="10"/>
      <c r="F41" s="10"/>
    </row>
    <row r="42" spans="1:6" s="1" customFormat="1" ht="15.6" x14ac:dyDescent="0.3">
      <c r="A42" s="10"/>
      <c r="C42" s="8"/>
      <c r="D42" s="8"/>
      <c r="E42" s="10"/>
      <c r="F42" s="10"/>
    </row>
    <row r="43" spans="1:6" s="1" customFormat="1" ht="15.6" x14ac:dyDescent="0.3">
      <c r="A43" s="10"/>
      <c r="C43" s="8"/>
      <c r="D43" s="8"/>
      <c r="E43" s="10"/>
      <c r="F43" s="10"/>
    </row>
    <row r="44" spans="1:6" s="1" customFormat="1" ht="15.6" x14ac:dyDescent="0.3">
      <c r="A44" s="10"/>
      <c r="C44" s="8"/>
      <c r="D44" s="8"/>
      <c r="E44" s="10"/>
      <c r="F44" s="10"/>
    </row>
    <row r="45" spans="1:6" s="1" customFormat="1" ht="15.6" x14ac:dyDescent="0.3">
      <c r="A45" s="10"/>
      <c r="C45" s="8"/>
      <c r="D45" s="8"/>
      <c r="E45" s="10"/>
      <c r="F45" s="10"/>
    </row>
    <row r="65" spans="5:6" x14ac:dyDescent="0.3">
      <c r="E65" s="12"/>
      <c r="F65" s="12"/>
    </row>
    <row r="66" spans="5:6" x14ac:dyDescent="0.3">
      <c r="E66" s="12"/>
      <c r="F66" s="12"/>
    </row>
    <row r="67" spans="5:6" x14ac:dyDescent="0.3">
      <c r="E67" s="12"/>
      <c r="F67" s="12"/>
    </row>
    <row r="68" spans="5:6" x14ac:dyDescent="0.3">
      <c r="E68" s="12"/>
      <c r="F68" s="12"/>
    </row>
  </sheetData>
  <sortState ref="A16:E17">
    <sortCondition ref="A16"/>
  </sortState>
  <mergeCells count="6">
    <mergeCell ref="A27:B27"/>
    <mergeCell ref="A7:F7"/>
    <mergeCell ref="A1:F1"/>
    <mergeCell ref="A2:F2"/>
    <mergeCell ref="A3:F3"/>
    <mergeCell ref="A4:F4"/>
  </mergeCells>
  <printOptions horizontalCentered="1"/>
  <pageMargins left="0.11811023622047245" right="0.11811023622047245" top="0.55118110236220474" bottom="0.19685039370078741" header="0.31496062992125984" footer="0.31496062992125984"/>
  <pageSetup paperSize="9" fitToHeight="6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19</vt:lpstr>
      <vt:lpstr>'19'!Область_печати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Мироновы</cp:lastModifiedBy>
  <cp:lastPrinted>2020-03-17T06:33:28Z</cp:lastPrinted>
  <dcterms:created xsi:type="dcterms:W3CDTF">2014-08-03T18:24:29Z</dcterms:created>
  <dcterms:modified xsi:type="dcterms:W3CDTF">2020-03-17T06:33:45Z</dcterms:modified>
</cp:coreProperties>
</file>