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gse\Desktop\"/>
    </mc:Choice>
  </mc:AlternateContent>
  <bookViews>
    <workbookView xWindow="0" yWindow="0" windowWidth="23040" windowHeight="9384"/>
  </bookViews>
  <sheets>
    <sheet name="Пр" sheetId="8" r:id="rId1"/>
  </sheets>
  <definedNames>
    <definedName name="_xlnm.Print_Titles" localSheetId="0">Пр!#REF!</definedName>
    <definedName name="_xlnm.Print_Area" localSheetId="0">Пр!$A$1:$L$197</definedName>
  </definedNames>
  <calcPr calcId="152511" refMode="R1C1"/>
</workbook>
</file>

<file path=xl/calcChain.xml><?xml version="1.0" encoding="utf-8"?>
<calcChain xmlns="http://schemas.openxmlformats.org/spreadsheetml/2006/main">
  <c r="K91" i="8" l="1"/>
  <c r="J91" i="8"/>
  <c r="L91" i="8" s="1"/>
  <c r="J61" i="8"/>
  <c r="L61" i="8" l="1"/>
  <c r="K28" i="8" l="1"/>
  <c r="L28" i="8" s="1"/>
  <c r="K163" i="8"/>
  <c r="K192" i="8"/>
  <c r="L192" i="8" s="1"/>
  <c r="K181" i="8"/>
  <c r="J163" i="8"/>
  <c r="L163" i="8" s="1"/>
  <c r="J151" i="8"/>
  <c r="L151" i="8" s="1"/>
  <c r="J142" i="8"/>
  <c r="L142" i="8" s="1"/>
  <c r="J72" i="8"/>
  <c r="L72" i="8" s="1"/>
  <c r="L69" i="8"/>
  <c r="K69" i="8"/>
  <c r="K63" i="8"/>
  <c r="J63" i="8"/>
  <c r="L63" i="8" s="1"/>
  <c r="K59" i="8"/>
  <c r="L59" i="8" s="1"/>
  <c r="K24" i="8"/>
  <c r="L24" i="8" s="1"/>
  <c r="K7" i="8"/>
  <c r="L7" i="8" s="1"/>
  <c r="K113" i="8" l="1"/>
  <c r="K94" i="8"/>
  <c r="L113" i="8" l="1"/>
  <c r="F90" i="8"/>
  <c r="F89" i="8"/>
  <c r="F153" i="8"/>
  <c r="F154" i="8"/>
  <c r="J99" i="8" l="1"/>
  <c r="J191" i="8"/>
  <c r="J181" i="8" s="1"/>
  <c r="L181" i="8" s="1"/>
  <c r="J95" i="8"/>
  <c r="J98" i="8"/>
  <c r="J97" i="8"/>
  <c r="J96" i="8"/>
  <c r="E148" i="8"/>
  <c r="E147" i="8"/>
  <c r="J94" i="8" l="1"/>
  <c r="L94" i="8" s="1"/>
  <c r="L196" i="8" s="1"/>
</calcChain>
</file>

<file path=xl/sharedStrings.xml><?xml version="1.0" encoding="utf-8"?>
<sst xmlns="http://schemas.openxmlformats.org/spreadsheetml/2006/main" count="693" uniqueCount="252">
  <si>
    <t>Поставщик</t>
  </si>
  <si>
    <t>Наименов товара</t>
  </si>
  <si>
    <t>№ п/п</t>
  </si>
  <si>
    <t>л</t>
  </si>
  <si>
    <t>м</t>
  </si>
  <si>
    <t>0006</t>
  </si>
  <si>
    <t>Веник</t>
  </si>
  <si>
    <t>кг</t>
  </si>
  <si>
    <t>01</t>
  </si>
  <si>
    <t>Герметик</t>
  </si>
  <si>
    <t>Бумага</t>
  </si>
  <si>
    <t>Ед . изм.</t>
  </si>
  <si>
    <t>Кол- во</t>
  </si>
  <si>
    <t>шт.</t>
  </si>
  <si>
    <t>Цена</t>
  </si>
  <si>
    <t>Сумма</t>
  </si>
  <si>
    <t xml:space="preserve">РАСШИФРОВКА         </t>
  </si>
  <si>
    <t>пар</t>
  </si>
  <si>
    <t>м2</t>
  </si>
  <si>
    <t>Приложение № 5</t>
  </si>
  <si>
    <t>Бумага А -4</t>
  </si>
  <si>
    <t>1</t>
  </si>
  <si>
    <t>Запасная насадка на швабру</t>
  </si>
  <si>
    <t>Шпаклевка</t>
  </si>
  <si>
    <t>Мешок для мусора 120л для травы и мусора</t>
  </si>
  <si>
    <t xml:space="preserve">Веник </t>
  </si>
  <si>
    <t xml:space="preserve"> УМС жидкий для мытья урн</t>
  </si>
  <si>
    <t>Таз хозяйственный</t>
  </si>
  <si>
    <t>УМС жидкое для мытья</t>
  </si>
  <si>
    <t>Пена для дверей</t>
  </si>
  <si>
    <t>Бензин  92 для тримера</t>
  </si>
  <si>
    <t>Леска д/тримера</t>
  </si>
  <si>
    <t>Грунтовка</t>
  </si>
  <si>
    <t>Наливной пол в мешках</t>
  </si>
  <si>
    <t>Перчатки рез135010</t>
  </si>
  <si>
    <t>Перчатки рез латекс</t>
  </si>
  <si>
    <t>140</t>
  </si>
  <si>
    <t>Маска</t>
  </si>
  <si>
    <t>Маска доставка</t>
  </si>
  <si>
    <t>Маска черная 00 82532</t>
  </si>
  <si>
    <t>34</t>
  </si>
  <si>
    <t>5</t>
  </si>
  <si>
    <t>Краска  зелен ПФ-115</t>
  </si>
  <si>
    <t>Краска серая  1 кг  3в 1</t>
  </si>
  <si>
    <t>148</t>
  </si>
  <si>
    <t>28.05.2020</t>
  </si>
  <si>
    <t>Краска ПФ белая для окон</t>
  </si>
  <si>
    <t>144</t>
  </si>
  <si>
    <t>Замок на входн.дверь  подвала 2 "Б"</t>
  </si>
  <si>
    <t>газовый баллончик</t>
  </si>
  <si>
    <t>Ведро 6 литров</t>
  </si>
  <si>
    <t>НТ-534</t>
  </si>
  <si>
    <t>Мыло туалетное "Вея" -90 гр.</t>
  </si>
  <si>
    <t>Белизна 1 л,для дезинф.</t>
  </si>
  <si>
    <t>Средство Пемоксоль для сан узла</t>
  </si>
  <si>
    <t>Ведро 10л для разведения  средств для  дезинфекции</t>
  </si>
  <si>
    <t>Перчатки резиновые защитные</t>
  </si>
  <si>
    <t>Перчатки рез защитные</t>
  </si>
  <si>
    <t>Доставка товара для дезинф</t>
  </si>
  <si>
    <t xml:space="preserve">Мыло жидкое Милла </t>
  </si>
  <si>
    <t>Ведро 12 л. С отжимом</t>
  </si>
  <si>
    <t>Совок с вертик ручкой</t>
  </si>
  <si>
    <t xml:space="preserve">Губка Макси </t>
  </si>
  <si>
    <t>Рукоятка для черенка</t>
  </si>
  <si>
    <t>Ерш унитазный</t>
  </si>
  <si>
    <t>Мешок для мусора полипропилен</t>
  </si>
  <si>
    <t>Перчатки ХБ с пвх напылен</t>
  </si>
  <si>
    <t>ГКЛ Кнауф 2500х1200х9,5</t>
  </si>
  <si>
    <t xml:space="preserve">профиль потолочный ПП60/27 3 м </t>
  </si>
  <si>
    <t>профиль потолочный ПП60/27 3 м КТК</t>
  </si>
  <si>
    <t>ПП соединитель для ПП 60х27 краб Т-К</t>
  </si>
  <si>
    <t>Саморез 3,5х32 по ГК</t>
  </si>
  <si>
    <t xml:space="preserve">Профиль направляющий ПН 28/27 3 м </t>
  </si>
  <si>
    <t>Ролик веюр. Для наливного пола240/42/8</t>
  </si>
  <si>
    <t>Ролик веюр. Для наливного пола240/42/9  5 мм</t>
  </si>
  <si>
    <t>Дюб полипрофилен 10х61 Б</t>
  </si>
  <si>
    <t>Шуруп 6х80</t>
  </si>
  <si>
    <t>Валик игольчатый</t>
  </si>
  <si>
    <t>Шайба усилен М 6</t>
  </si>
  <si>
    <t>Шайба усилен М 8</t>
  </si>
  <si>
    <t>23.03.20</t>
  </si>
  <si>
    <t xml:space="preserve"> Кактус Картридж  струйный желтый №655</t>
  </si>
  <si>
    <t xml:space="preserve"> Кактус Картридж  струйный  красный №656</t>
  </si>
  <si>
    <t xml:space="preserve"> Кактус Картридж  струйный   голубой  №657</t>
  </si>
  <si>
    <t>ООО "Кордис Ф"</t>
  </si>
  <si>
    <t>1280</t>
  </si>
  <si>
    <t>Тонер-картридж 737с .</t>
  </si>
  <si>
    <t>Тонер-картридж 202 в офис .</t>
  </si>
  <si>
    <t>Планшет -файл д/бумаг</t>
  </si>
  <si>
    <t>Папка с метал. Зажимом</t>
  </si>
  <si>
    <t>Степлер 24/6</t>
  </si>
  <si>
    <t>Скобы 24/6</t>
  </si>
  <si>
    <t>Ластик 84/2</t>
  </si>
  <si>
    <t>Ручка синяя шариковая</t>
  </si>
  <si>
    <t>Ручка синяя шариковая с прозр корпусом</t>
  </si>
  <si>
    <t>Ручка синяя шариковая  Атташе</t>
  </si>
  <si>
    <t>Корректор</t>
  </si>
  <si>
    <t>Клей-карандаш</t>
  </si>
  <si>
    <t>Скрепки металл</t>
  </si>
  <si>
    <t>Тетрадь для журналов</t>
  </si>
  <si>
    <t>Кран Маевского1/2</t>
  </si>
  <si>
    <t>00226</t>
  </si>
  <si>
    <t>10.10.2020 г</t>
  </si>
  <si>
    <t>2</t>
  </si>
  <si>
    <t>00124</t>
  </si>
  <si>
    <t>Краска "Волна "</t>
  </si>
  <si>
    <t>00166</t>
  </si>
  <si>
    <t xml:space="preserve">Клапан наполнительный </t>
  </si>
  <si>
    <t>00175</t>
  </si>
  <si>
    <t>Анкер 10х95</t>
  </si>
  <si>
    <t>Шайба М 10</t>
  </si>
  <si>
    <t>Водосчетчик ДУ-25</t>
  </si>
  <si>
    <t>Стремянка</t>
  </si>
  <si>
    <t>147</t>
  </si>
  <si>
    <t>ООО "Нефтепромсервис"</t>
  </si>
  <si>
    <t>271</t>
  </si>
  <si>
    <t>266</t>
  </si>
  <si>
    <t>264</t>
  </si>
  <si>
    <t>масло для тримера</t>
  </si>
  <si>
    <t>00167</t>
  </si>
  <si>
    <t>Мегасан для дезинфекции</t>
  </si>
  <si>
    <t>лампа 25вт</t>
  </si>
  <si>
    <t>лампа 10вт</t>
  </si>
  <si>
    <t>прожектор 100 вт</t>
  </si>
  <si>
    <t>ИП Дони А.Т.</t>
  </si>
  <si>
    <t>14.11.2020</t>
  </si>
  <si>
    <t>03</t>
  </si>
  <si>
    <t>000011</t>
  </si>
  <si>
    <t xml:space="preserve">Ткань протирочная для дезинфекции (дверей,домофонов,перил,подоконников,почтовых ящиков,офиса,сан комнаты  тонкая </t>
  </si>
  <si>
    <t>пена монтажная с бонусами</t>
  </si>
  <si>
    <t>88</t>
  </si>
  <si>
    <t>619</t>
  </si>
  <si>
    <t>07/12/2020</t>
  </si>
  <si>
    <t xml:space="preserve">Подвес </t>
  </si>
  <si>
    <t>5375267581</t>
  </si>
  <si>
    <t>30.12.2019</t>
  </si>
  <si>
    <t>5375267589</t>
  </si>
  <si>
    <t>Изолента</t>
  </si>
  <si>
    <t xml:space="preserve">УМС концентрированное Прогресс </t>
  </si>
  <si>
    <t>НТ-2431</t>
  </si>
  <si>
    <t xml:space="preserve">Универсальное моющее средство эконом </t>
  </si>
  <si>
    <t xml:space="preserve">УМС Жидкое Мр. ПРОППNoТовары </t>
  </si>
  <si>
    <t>УМС жидкое, Золушка, концентрир</t>
  </si>
  <si>
    <t>УМС Жидкое Прогресс</t>
  </si>
  <si>
    <t>Мыло "Хрусталик"</t>
  </si>
  <si>
    <t xml:space="preserve">Мыло  туалетное в обертке "Калужский блеск" 90гр </t>
  </si>
  <si>
    <t xml:space="preserve">Мыло хозяйственное </t>
  </si>
  <si>
    <t>Мыло антибактериальное "Клиан</t>
  </si>
  <si>
    <t>Мешок для мусора 120 л</t>
  </si>
  <si>
    <t xml:space="preserve">Мешок  для мусора 60 л.   в пластах   70 х 55см </t>
  </si>
  <si>
    <t>Мешок полипропиленовый 55х95</t>
  </si>
  <si>
    <t>Мешок полипропиленовый 55х95 бел</t>
  </si>
  <si>
    <t xml:space="preserve">Перчатки ХБ с ПВХ напылением </t>
  </si>
  <si>
    <t xml:space="preserve">Перчатки зим.для уборки, без ПВХ, 2х слойные </t>
  </si>
  <si>
    <t xml:space="preserve">Веник сорго 1й сорт 3-х лучевой эконом </t>
  </si>
  <si>
    <t xml:space="preserve">Веник сорго 1й сорт 2-х прошивной </t>
  </si>
  <si>
    <t xml:space="preserve">Веник сорго высший сорт 3-х прошивной </t>
  </si>
  <si>
    <t xml:space="preserve">Лопата штыковая ЛШП </t>
  </si>
  <si>
    <t>Лопата штыковая, с ребрами жесткости</t>
  </si>
  <si>
    <t>Лопата штыковая</t>
  </si>
  <si>
    <t xml:space="preserve">Средство Белизна </t>
  </si>
  <si>
    <t xml:space="preserve">Средство дезинфицирующее бытовое </t>
  </si>
  <si>
    <t>Шпагат льнопеньковый</t>
  </si>
  <si>
    <t xml:space="preserve">Антигололедное средство пескосоль </t>
  </si>
  <si>
    <t>Средство  для стекол</t>
  </si>
  <si>
    <t xml:space="preserve">Средство МЕГАСАН для дезинфекции </t>
  </si>
  <si>
    <t xml:space="preserve">Швабра металлическая </t>
  </si>
  <si>
    <t>Картридж 202</t>
  </si>
  <si>
    <t>Коректир.жидкость</t>
  </si>
  <si>
    <t>Клей -карандаш</t>
  </si>
  <si>
    <t>Клей карандаш</t>
  </si>
  <si>
    <t>Клей ПВА</t>
  </si>
  <si>
    <t>Кнопки канцелярские</t>
  </si>
  <si>
    <t>Зажим для бумаг</t>
  </si>
  <si>
    <t>Ножницы с пластм.ручками</t>
  </si>
  <si>
    <t>Ножницы с резин.ручками</t>
  </si>
  <si>
    <t>Ср-во для стекол</t>
  </si>
  <si>
    <t>Мешки для мусора</t>
  </si>
  <si>
    <t>Пакет майка для мусора</t>
  </si>
  <si>
    <t>Папка -регистратор</t>
  </si>
  <si>
    <t>Папка -файл</t>
  </si>
  <si>
    <t>Карандаш ч/г</t>
  </si>
  <si>
    <t>Ластик каучук</t>
  </si>
  <si>
    <t>Ластик комбинир</t>
  </si>
  <si>
    <t>Ластик большой белый</t>
  </si>
  <si>
    <t>Калькулятор</t>
  </si>
  <si>
    <t>Тетрадь 48 листов</t>
  </si>
  <si>
    <t>Тетрадь 80 листов</t>
  </si>
  <si>
    <t>Перчатки резиновые</t>
  </si>
  <si>
    <t>Моющ.жидкость .Универсал</t>
  </si>
  <si>
    <t>Скобы для степлера</t>
  </si>
  <si>
    <t>Флеш диск черный</t>
  </si>
  <si>
    <t>Календарь квартальный</t>
  </si>
  <si>
    <t>Ручка шариковая синий</t>
  </si>
  <si>
    <t>Ручка шариковая синий, оранж</t>
  </si>
  <si>
    <t>совок для мусора</t>
  </si>
  <si>
    <t>Двери  железные (перед кладовой,в кладовку, в ком.для нов.арендатора , вход в подвал 2 Б  со стор парикмахерской</t>
  </si>
  <si>
    <t>дверь эконом  для входа к  хранению шин</t>
  </si>
  <si>
    <t>00202</t>
  </si>
  <si>
    <t>Сапоги рез ПВХ</t>
  </si>
  <si>
    <t>Клапан Грязевик</t>
  </si>
  <si>
    <t>Бензин для тримера</t>
  </si>
  <si>
    <t>Прокладки паронит</t>
  </si>
  <si>
    <t>Щетка жесткая</t>
  </si>
  <si>
    <t>7</t>
  </si>
  <si>
    <t>Патрон керам.</t>
  </si>
  <si>
    <t>12.11.2020</t>
  </si>
  <si>
    <t>Пистолет для герметика</t>
  </si>
  <si>
    <t>Ручка дер. Для входных дверей</t>
  </si>
  <si>
    <t>Ацетон</t>
  </si>
  <si>
    <t>Жидкие гвозди</t>
  </si>
  <si>
    <t>ООО "АРТ-МОНТАЖ""</t>
  </si>
  <si>
    <t>ООО "ХозТоргСнаб"</t>
  </si>
  <si>
    <t>ООО "ЭУС"</t>
  </si>
  <si>
    <t>Уголки для инф.досок коричневые</t>
  </si>
  <si>
    <t>Уголки для инф.досок белые</t>
  </si>
  <si>
    <t>ИП Боховко Е. А.</t>
  </si>
  <si>
    <t>АО "Восток-Сервис"</t>
  </si>
  <si>
    <t>ИП Врабий И. Т.</t>
  </si>
  <si>
    <t>Леска для тримера</t>
  </si>
  <si>
    <t>ИП Бурчик В. В</t>
  </si>
  <si>
    <t>ИП Андреев Д. В.</t>
  </si>
  <si>
    <t>ИП Шишкин А. В.</t>
  </si>
  <si>
    <t>ИП Моцпан И. П.</t>
  </si>
  <si>
    <t>ИП Кузьмин А. В.</t>
  </si>
  <si>
    <t>ИП Терехов Н. Г.</t>
  </si>
  <si>
    <t>к-т</t>
  </si>
  <si>
    <t xml:space="preserve">шт. </t>
  </si>
  <si>
    <t>1.9. Канцелярские расходы</t>
  </si>
  <si>
    <t xml:space="preserve">1.15. Содержание и ремонт оргтехники </t>
  </si>
  <si>
    <t>2.6. Текущий ремонт крыши</t>
  </si>
  <si>
    <t>2.7. Ремонт и очистка стоков (желобов)</t>
  </si>
  <si>
    <t>2.10. Покраска -подьезды (2 раза), лавки (краска + работа), разметка</t>
  </si>
  <si>
    <t>2.12. Штукатурка стен д. 2 "Б"</t>
  </si>
  <si>
    <t>2.13. Ремонт комнаты (для арендаторов)</t>
  </si>
  <si>
    <t>3.1. Для работы электрика</t>
  </si>
  <si>
    <t>3.2. Для работы  сантехника</t>
  </si>
  <si>
    <t>3.3. Для работы  дворника</t>
  </si>
  <si>
    <t xml:space="preserve">3.6. Непредвиденные расходы </t>
  </si>
  <si>
    <t>1.17.1. Канцтовары на 2021 год</t>
  </si>
  <si>
    <t>2.16.1. Расходные материалы для дополнительной дезинфекции (COVID-19)</t>
  </si>
  <si>
    <t>2.16.2. Расходные материалы для дополнительной дезинфекции (COVID-19) на 2021 год (частично)</t>
  </si>
  <si>
    <t xml:space="preserve">2.15. Покупка и установка 4 дверей по ПБ , установка , штукатурка проемов  (ком №    </t>
  </si>
  <si>
    <t>3.4. Для работы уборщицы  подъездов , подвальных, производственных помещений</t>
  </si>
  <si>
    <t>Папка файл с   перфорацией</t>
  </si>
  <si>
    <t>№ документа</t>
  </si>
  <si>
    <t>Дата документа</t>
  </si>
  <si>
    <t>За наличный расчет</t>
  </si>
  <si>
    <t>По безналичному расчету</t>
  </si>
  <si>
    <t>Итого</t>
  </si>
  <si>
    <r>
      <t xml:space="preserve">затрат по статье </t>
    </r>
    <r>
      <rPr>
        <b/>
        <sz val="11"/>
        <rFont val="Times New Roman"/>
        <family val="1"/>
        <charset val="204"/>
      </rPr>
      <t>"Сырье и материалы"</t>
    </r>
    <r>
      <rPr>
        <sz val="11"/>
        <rFont val="Times New Roman"/>
        <family val="1"/>
        <charset val="204"/>
      </rPr>
      <t xml:space="preserve"> к смете расходов за 2020 год</t>
    </r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</si>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</sst>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;@"/>
    <numFmt numFmtId="166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6"/>
      <color theme="1"/>
      <name val="Times New Roman"/>
      <family val="1"/>
      <charset val="204"/>
    </font>
    <font>
      <b/>
      <i/>
      <sz val="6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2" fontId="6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vertical="top"/>
    </xf>
    <xf numFmtId="2" fontId="6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2" fontId="11" fillId="0" borderId="0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Fill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16" fontId="6" fillId="0" borderId="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165" fontId="7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166" fontId="1" fillId="0" borderId="0" xfId="0" applyNumberFormat="1" applyFont="1" applyFill="1" applyBorder="1" applyAlignment="1">
      <alignment horizontal="center" vertical="top" wrapText="1"/>
    </xf>
    <xf numFmtId="166" fontId="8" fillId="0" borderId="6" xfId="0" applyNumberFormat="1" applyFont="1" applyFill="1" applyBorder="1" applyAlignment="1">
      <alignment horizontal="center" vertical="top" wrapText="1"/>
    </xf>
    <xf numFmtId="166" fontId="6" fillId="0" borderId="6" xfId="0" applyNumberFormat="1" applyFont="1" applyFill="1" applyBorder="1" applyAlignment="1">
      <alignment horizontal="center" vertical="top" wrapText="1"/>
    </xf>
    <xf numFmtId="166" fontId="6" fillId="0" borderId="6" xfId="0" applyNumberFormat="1" applyFont="1" applyFill="1" applyBorder="1" applyAlignment="1">
      <alignment horizontal="center" vertical="top"/>
    </xf>
    <xf numFmtId="166" fontId="11" fillId="0" borderId="6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/>
    </xf>
    <xf numFmtId="2" fontId="6" fillId="0" borderId="8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5" fontId="7" fillId="0" borderId="8" xfId="0" applyNumberFormat="1" applyFont="1" applyFill="1" applyBorder="1" applyAlignment="1">
      <alignment horizontal="center" vertical="top"/>
    </xf>
    <xf numFmtId="166" fontId="6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 wrapText="1"/>
    </xf>
    <xf numFmtId="166" fontId="8" fillId="0" borderId="6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top" wrapText="1"/>
    </xf>
    <xf numFmtId="166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4" fontId="13" fillId="2" borderId="0" xfId="1" applyFont="1" applyFill="1" applyBorder="1" applyAlignment="1">
      <alignment vertical="top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1" fontId="11" fillId="0" borderId="10" xfId="1" applyNumberFormat="1" applyFont="1" applyFill="1" applyBorder="1" applyAlignment="1">
      <alignment horizontal="center" vertical="top" wrapText="1"/>
    </xf>
    <xf numFmtId="1" fontId="11" fillId="0" borderId="13" xfId="1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166" fontId="5" fillId="2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2" fontId="8" fillId="0" borderId="4" xfId="0" applyNumberFormat="1" applyFont="1" applyFill="1" applyBorder="1" applyAlignment="1">
      <alignment horizontal="center" vertical="top"/>
    </xf>
    <xf numFmtId="166" fontId="8" fillId="0" borderId="5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 wrapText="1"/>
    </xf>
    <xf numFmtId="164" fontId="6" fillId="0" borderId="11" xfId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" fontId="8" fillId="0" borderId="0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topLeftCell="A190" zoomScale="144" zoomScaleNormal="144" zoomScaleSheetLayoutView="140" workbookViewId="0">
      <selection activeCell="B92" sqref="B92"/>
    </sheetView>
  </sheetViews>
  <sheetFormatPr defaultColWidth="9.109375" defaultRowHeight="15.6" x14ac:dyDescent="0.3"/>
  <cols>
    <col min="1" max="1" width="3.44140625" style="48" customWidth="1"/>
    <col min="2" max="2" width="21.6640625" style="21" customWidth="1"/>
    <col min="3" max="3" width="3.88671875" style="4" customWidth="1"/>
    <col min="4" max="4" width="4.44140625" style="3" customWidth="1"/>
    <col min="5" max="5" width="8.33203125" style="3" customWidth="1"/>
    <col min="6" max="6" width="8.44140625" style="1" customWidth="1"/>
    <col min="7" max="7" width="12.44140625" style="29" customWidth="1"/>
    <col min="8" max="8" width="6" style="2" customWidth="1"/>
    <col min="9" max="9" width="5.44140625" style="1" customWidth="1"/>
    <col min="10" max="11" width="10.6640625" style="14" customWidth="1"/>
    <col min="12" max="12" width="10.6640625" style="35" customWidth="1"/>
    <col min="13" max="13" width="8.5546875" style="1" customWidth="1"/>
    <col min="14" max="16384" width="9.109375" style="1"/>
  </cols>
  <sheetData>
    <row r="1" spans="1:12" s="57" customFormat="1" ht="15" customHeight="1" x14ac:dyDescent="0.3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s="57" customFormat="1" ht="17.399999999999999" x14ac:dyDescent="0.3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s="57" customFormat="1" ht="13.8" x14ac:dyDescent="0.3">
      <c r="A3" s="90" t="s">
        <v>250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s="57" customFormat="1" ht="14.4" thickBot="1" x14ac:dyDescent="0.35">
      <c r="A4" s="90"/>
      <c r="B4" s="90"/>
      <c r="C4" s="90"/>
      <c r="D4" s="90"/>
      <c r="E4" s="90"/>
      <c r="F4" s="90"/>
      <c r="G4" s="58"/>
      <c r="H4" s="58"/>
      <c r="I4" s="59"/>
      <c r="J4" s="60"/>
      <c r="K4" s="60"/>
      <c r="L4" s="60"/>
    </row>
    <row r="5" spans="1:12" s="84" customFormat="1" ht="36.6" thickBot="1" x14ac:dyDescent="0.35">
      <c r="A5" s="78" t="s">
        <v>2</v>
      </c>
      <c r="B5" s="79" t="s">
        <v>1</v>
      </c>
      <c r="C5" s="79" t="s">
        <v>11</v>
      </c>
      <c r="D5" s="79" t="s">
        <v>12</v>
      </c>
      <c r="E5" s="80" t="s">
        <v>14</v>
      </c>
      <c r="F5" s="80" t="s">
        <v>15</v>
      </c>
      <c r="G5" s="79" t="s">
        <v>0</v>
      </c>
      <c r="H5" s="79" t="s">
        <v>245</v>
      </c>
      <c r="I5" s="81" t="s">
        <v>246</v>
      </c>
      <c r="J5" s="82" t="s">
        <v>247</v>
      </c>
      <c r="K5" s="82" t="s">
        <v>248</v>
      </c>
      <c r="L5" s="83" t="s">
        <v>249</v>
      </c>
    </row>
    <row r="6" spans="1:12" s="77" customFormat="1" ht="12.6" thickBot="1" x14ac:dyDescent="0.35">
      <c r="A6" s="61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  <c r="I6" s="62">
        <v>9</v>
      </c>
      <c r="J6" s="63">
        <v>10</v>
      </c>
      <c r="K6" s="63">
        <v>11</v>
      </c>
      <c r="L6" s="64">
        <v>12</v>
      </c>
    </row>
    <row r="7" spans="1:12" s="15" customFormat="1" ht="11.4" x14ac:dyDescent="0.3">
      <c r="A7" s="45">
        <v>15</v>
      </c>
      <c r="B7" s="92" t="s">
        <v>228</v>
      </c>
      <c r="C7" s="92"/>
      <c r="D7" s="92"/>
      <c r="E7" s="92"/>
      <c r="F7" s="92"/>
      <c r="G7" s="92"/>
      <c r="H7" s="92"/>
      <c r="I7" s="92"/>
      <c r="J7" s="75"/>
      <c r="K7" s="75">
        <f>SUM(K8:K23)</f>
        <v>8780</v>
      </c>
      <c r="L7" s="76">
        <f>J7+K7</f>
        <v>8780</v>
      </c>
    </row>
    <row r="8" spans="1:12" s="9" customFormat="1" ht="12" x14ac:dyDescent="0.3">
      <c r="A8" s="46">
        <v>16</v>
      </c>
      <c r="B8" s="18" t="s">
        <v>20</v>
      </c>
      <c r="C8" s="9" t="s">
        <v>13</v>
      </c>
      <c r="D8" s="9">
        <v>15</v>
      </c>
      <c r="E8" s="13">
        <v>216.9</v>
      </c>
      <c r="F8" s="13">
        <v>3253.5</v>
      </c>
      <c r="G8" s="28" t="s">
        <v>84</v>
      </c>
      <c r="H8" s="33" t="s">
        <v>85</v>
      </c>
      <c r="I8" s="32" t="s">
        <v>80</v>
      </c>
      <c r="J8" s="11"/>
      <c r="K8" s="11">
        <v>3253.5</v>
      </c>
      <c r="L8" s="36"/>
    </row>
    <row r="9" spans="1:12" s="9" customFormat="1" ht="12" x14ac:dyDescent="0.3">
      <c r="A9" s="46">
        <v>17</v>
      </c>
      <c r="B9" s="18" t="s">
        <v>86</v>
      </c>
      <c r="C9" s="9" t="s">
        <v>13</v>
      </c>
      <c r="D9" s="9">
        <v>5</v>
      </c>
      <c r="E9" s="13">
        <v>580</v>
      </c>
      <c r="F9" s="13">
        <v>2900</v>
      </c>
      <c r="G9" s="28" t="s">
        <v>84</v>
      </c>
      <c r="H9" s="33" t="s">
        <v>85</v>
      </c>
      <c r="I9" s="32" t="s">
        <v>80</v>
      </c>
      <c r="J9" s="11"/>
      <c r="K9" s="11">
        <v>2900</v>
      </c>
      <c r="L9" s="36"/>
    </row>
    <row r="10" spans="1:12" s="9" customFormat="1" ht="12" x14ac:dyDescent="0.3">
      <c r="A10" s="46">
        <v>18</v>
      </c>
      <c r="B10" s="18" t="s">
        <v>87</v>
      </c>
      <c r="C10" s="9" t="s">
        <v>13</v>
      </c>
      <c r="D10" s="9">
        <v>1</v>
      </c>
      <c r="E10" s="13">
        <v>1540</v>
      </c>
      <c r="F10" s="13">
        <v>1540</v>
      </c>
      <c r="G10" s="28" t="s">
        <v>84</v>
      </c>
      <c r="H10" s="33" t="s">
        <v>85</v>
      </c>
      <c r="I10" s="32" t="s">
        <v>80</v>
      </c>
      <c r="J10" s="11"/>
      <c r="K10" s="11">
        <v>1540</v>
      </c>
      <c r="L10" s="36"/>
    </row>
    <row r="11" spans="1:12" s="9" customFormat="1" ht="12" x14ac:dyDescent="0.3">
      <c r="A11" s="46">
        <v>19</v>
      </c>
      <c r="B11" s="18" t="s">
        <v>89</v>
      </c>
      <c r="C11" s="9" t="s">
        <v>13</v>
      </c>
      <c r="D11" s="9">
        <v>1</v>
      </c>
      <c r="E11" s="13">
        <v>42</v>
      </c>
      <c r="F11" s="13">
        <v>42</v>
      </c>
      <c r="G11" s="28" t="s">
        <v>84</v>
      </c>
      <c r="H11" s="33" t="s">
        <v>85</v>
      </c>
      <c r="I11" s="32" t="s">
        <v>80</v>
      </c>
      <c r="J11" s="11"/>
      <c r="K11" s="11">
        <v>42</v>
      </c>
      <c r="L11" s="37"/>
    </row>
    <row r="12" spans="1:12" s="9" customFormat="1" ht="12" x14ac:dyDescent="0.3">
      <c r="A12" s="46">
        <v>20</v>
      </c>
      <c r="B12" s="18" t="s">
        <v>88</v>
      </c>
      <c r="C12" s="9" t="s">
        <v>13</v>
      </c>
      <c r="D12" s="9">
        <v>1</v>
      </c>
      <c r="E12" s="13">
        <v>165</v>
      </c>
      <c r="F12" s="13">
        <v>165</v>
      </c>
      <c r="G12" s="28" t="s">
        <v>84</v>
      </c>
      <c r="H12" s="33" t="s">
        <v>85</v>
      </c>
      <c r="I12" s="32" t="s">
        <v>80</v>
      </c>
      <c r="J12" s="11"/>
      <c r="K12" s="11">
        <v>165</v>
      </c>
      <c r="L12" s="37"/>
    </row>
    <row r="13" spans="1:12" s="9" customFormat="1" ht="12" x14ac:dyDescent="0.3">
      <c r="A13" s="46">
        <v>21</v>
      </c>
      <c r="B13" s="18" t="s">
        <v>244</v>
      </c>
      <c r="C13" s="9" t="s">
        <v>13</v>
      </c>
      <c r="D13" s="9">
        <v>1</v>
      </c>
      <c r="E13" s="13">
        <v>184</v>
      </c>
      <c r="F13" s="13">
        <v>184</v>
      </c>
      <c r="G13" s="28" t="s">
        <v>84</v>
      </c>
      <c r="H13" s="33" t="s">
        <v>85</v>
      </c>
      <c r="I13" s="32" t="s">
        <v>80</v>
      </c>
      <c r="J13" s="11"/>
      <c r="K13" s="11">
        <v>184</v>
      </c>
      <c r="L13" s="37"/>
    </row>
    <row r="14" spans="1:12" s="9" customFormat="1" ht="12" x14ac:dyDescent="0.3">
      <c r="A14" s="46">
        <v>22</v>
      </c>
      <c r="B14" s="18" t="s">
        <v>90</v>
      </c>
      <c r="C14" s="9" t="s">
        <v>13</v>
      </c>
      <c r="D14" s="9">
        <v>1</v>
      </c>
      <c r="E14" s="13">
        <v>189</v>
      </c>
      <c r="F14" s="13">
        <v>189</v>
      </c>
      <c r="G14" s="28" t="s">
        <v>84</v>
      </c>
      <c r="H14" s="33" t="s">
        <v>85</v>
      </c>
      <c r="I14" s="32" t="s">
        <v>80</v>
      </c>
      <c r="J14" s="11"/>
      <c r="K14" s="11">
        <v>189</v>
      </c>
      <c r="L14" s="37"/>
    </row>
    <row r="15" spans="1:12" s="9" customFormat="1" ht="12" x14ac:dyDescent="0.3">
      <c r="A15" s="46">
        <v>23</v>
      </c>
      <c r="B15" s="18" t="s">
        <v>91</v>
      </c>
      <c r="C15" s="9" t="s">
        <v>13</v>
      </c>
      <c r="D15" s="9">
        <v>5</v>
      </c>
      <c r="E15" s="13">
        <v>18</v>
      </c>
      <c r="F15" s="13">
        <v>90</v>
      </c>
      <c r="G15" s="28" t="s">
        <v>84</v>
      </c>
      <c r="H15" s="33" t="s">
        <v>85</v>
      </c>
      <c r="I15" s="32" t="s">
        <v>80</v>
      </c>
      <c r="J15" s="11"/>
      <c r="K15" s="11">
        <v>90</v>
      </c>
      <c r="L15" s="37"/>
    </row>
    <row r="16" spans="1:12" s="9" customFormat="1" ht="12" x14ac:dyDescent="0.3">
      <c r="A16" s="46">
        <v>24</v>
      </c>
      <c r="B16" s="18" t="s">
        <v>92</v>
      </c>
      <c r="C16" s="9" t="s">
        <v>13</v>
      </c>
      <c r="D16" s="9">
        <v>1</v>
      </c>
      <c r="E16" s="13">
        <v>12.6</v>
      </c>
      <c r="F16" s="13">
        <v>12.6</v>
      </c>
      <c r="G16" s="28" t="s">
        <v>84</v>
      </c>
      <c r="H16" s="33" t="s">
        <v>85</v>
      </c>
      <c r="I16" s="32" t="s">
        <v>80</v>
      </c>
      <c r="J16" s="11"/>
      <c r="K16" s="11">
        <v>12.6</v>
      </c>
      <c r="L16" s="37"/>
    </row>
    <row r="17" spans="1:12" s="9" customFormat="1" ht="12" x14ac:dyDescent="0.3">
      <c r="A17" s="46">
        <v>25</v>
      </c>
      <c r="B17" s="18" t="s">
        <v>93</v>
      </c>
      <c r="C17" s="9" t="s">
        <v>13</v>
      </c>
      <c r="D17" s="9">
        <v>10</v>
      </c>
      <c r="E17" s="13">
        <v>8</v>
      </c>
      <c r="F17" s="13">
        <v>80</v>
      </c>
      <c r="G17" s="28" t="s">
        <v>84</v>
      </c>
      <c r="H17" s="33" t="s">
        <v>85</v>
      </c>
      <c r="I17" s="32" t="s">
        <v>80</v>
      </c>
      <c r="J17" s="11"/>
      <c r="K17" s="11">
        <v>80</v>
      </c>
      <c r="L17" s="37"/>
    </row>
    <row r="18" spans="1:12" s="9" customFormat="1" ht="24" x14ac:dyDescent="0.3">
      <c r="A18" s="46">
        <v>26</v>
      </c>
      <c r="B18" s="18" t="s">
        <v>95</v>
      </c>
      <c r="C18" s="9" t="s">
        <v>13</v>
      </c>
      <c r="D18" s="9">
        <v>10</v>
      </c>
      <c r="E18" s="13">
        <v>7.6</v>
      </c>
      <c r="F18" s="13">
        <v>76</v>
      </c>
      <c r="G18" s="28" t="s">
        <v>84</v>
      </c>
      <c r="H18" s="33" t="s">
        <v>85</v>
      </c>
      <c r="I18" s="32" t="s">
        <v>80</v>
      </c>
      <c r="J18" s="11"/>
      <c r="K18" s="11">
        <v>76</v>
      </c>
      <c r="L18" s="37"/>
    </row>
    <row r="19" spans="1:12" s="9" customFormat="1" ht="24" x14ac:dyDescent="0.3">
      <c r="A19" s="46">
        <v>27</v>
      </c>
      <c r="B19" s="18" t="s">
        <v>94</v>
      </c>
      <c r="C19" s="9" t="s">
        <v>227</v>
      </c>
      <c r="D19" s="9">
        <v>9</v>
      </c>
      <c r="E19" s="13">
        <v>7.9</v>
      </c>
      <c r="F19" s="13">
        <v>71.099999999999994</v>
      </c>
      <c r="G19" s="28" t="s">
        <v>84</v>
      </c>
      <c r="H19" s="33" t="s">
        <v>85</v>
      </c>
      <c r="I19" s="32" t="s">
        <v>80</v>
      </c>
      <c r="J19" s="11"/>
      <c r="K19" s="11">
        <v>71.099999999999994</v>
      </c>
      <c r="L19" s="37"/>
    </row>
    <row r="20" spans="1:12" s="9" customFormat="1" ht="12" x14ac:dyDescent="0.3">
      <c r="A20" s="46">
        <v>28</v>
      </c>
      <c r="B20" s="18" t="s">
        <v>96</v>
      </c>
      <c r="C20" s="9" t="s">
        <v>227</v>
      </c>
      <c r="D20" s="9">
        <v>1</v>
      </c>
      <c r="E20" s="13">
        <v>29.5</v>
      </c>
      <c r="F20" s="13">
        <v>29.5</v>
      </c>
      <c r="G20" s="28" t="s">
        <v>84</v>
      </c>
      <c r="H20" s="33" t="s">
        <v>85</v>
      </c>
      <c r="I20" s="32" t="s">
        <v>80</v>
      </c>
      <c r="J20" s="11"/>
      <c r="K20" s="11">
        <v>29.5</v>
      </c>
      <c r="L20" s="37"/>
    </row>
    <row r="21" spans="1:12" s="9" customFormat="1" ht="12" x14ac:dyDescent="0.3">
      <c r="A21" s="46">
        <v>29</v>
      </c>
      <c r="B21" s="18" t="s">
        <v>97</v>
      </c>
      <c r="C21" s="9" t="s">
        <v>227</v>
      </c>
      <c r="D21" s="9">
        <v>1</v>
      </c>
      <c r="E21" s="13">
        <v>12.8</v>
      </c>
      <c r="F21" s="13">
        <v>12.8</v>
      </c>
      <c r="G21" s="28" t="s">
        <v>84</v>
      </c>
      <c r="H21" s="33" t="s">
        <v>85</v>
      </c>
      <c r="I21" s="32" t="s">
        <v>80</v>
      </c>
      <c r="J21" s="11"/>
      <c r="K21" s="11">
        <v>12.8</v>
      </c>
      <c r="L21" s="37"/>
    </row>
    <row r="22" spans="1:12" s="9" customFormat="1" ht="12" x14ac:dyDescent="0.3">
      <c r="A22" s="46">
        <v>30</v>
      </c>
      <c r="B22" s="18" t="s">
        <v>98</v>
      </c>
      <c r="C22" s="9" t="s">
        <v>13</v>
      </c>
      <c r="D22" s="9">
        <v>5</v>
      </c>
      <c r="E22" s="13">
        <v>13.9</v>
      </c>
      <c r="F22" s="13">
        <v>69.5</v>
      </c>
      <c r="G22" s="28" t="s">
        <v>84</v>
      </c>
      <c r="H22" s="33" t="s">
        <v>85</v>
      </c>
      <c r="I22" s="32" t="s">
        <v>80</v>
      </c>
      <c r="J22" s="11"/>
      <c r="K22" s="11">
        <v>69.5</v>
      </c>
      <c r="L22" s="37"/>
    </row>
    <row r="23" spans="1:12" s="9" customFormat="1" ht="12" x14ac:dyDescent="0.3">
      <c r="A23" s="46">
        <v>31</v>
      </c>
      <c r="B23" s="18" t="s">
        <v>99</v>
      </c>
      <c r="C23" s="9" t="s">
        <v>227</v>
      </c>
      <c r="D23" s="9">
        <v>5</v>
      </c>
      <c r="E23" s="13">
        <v>13</v>
      </c>
      <c r="F23" s="13">
        <v>65</v>
      </c>
      <c r="G23" s="28" t="s">
        <v>84</v>
      </c>
      <c r="H23" s="33" t="s">
        <v>85</v>
      </c>
      <c r="I23" s="32" t="s">
        <v>80</v>
      </c>
      <c r="J23" s="11"/>
      <c r="K23" s="11">
        <v>65</v>
      </c>
      <c r="L23" s="37"/>
    </row>
    <row r="24" spans="1:12" s="15" customFormat="1" ht="11.4" x14ac:dyDescent="0.3">
      <c r="A24" s="46">
        <v>64</v>
      </c>
      <c r="B24" s="87" t="s">
        <v>229</v>
      </c>
      <c r="C24" s="87"/>
      <c r="D24" s="87"/>
      <c r="E24" s="87"/>
      <c r="F24" s="87"/>
      <c r="G24" s="87"/>
      <c r="H24" s="87"/>
      <c r="I24" s="87"/>
      <c r="J24" s="20"/>
      <c r="K24" s="20">
        <f>SUM(K25:K27)</f>
        <v>2140</v>
      </c>
      <c r="L24" s="36">
        <f>J24+K24</f>
        <v>2140</v>
      </c>
    </row>
    <row r="25" spans="1:12" s="9" customFormat="1" ht="24" x14ac:dyDescent="0.3">
      <c r="A25" s="46">
        <v>66</v>
      </c>
      <c r="B25" s="18" t="s">
        <v>81</v>
      </c>
      <c r="C25" s="9" t="s">
        <v>13</v>
      </c>
      <c r="D25" s="9">
        <v>1</v>
      </c>
      <c r="E25" s="13">
        <v>535</v>
      </c>
      <c r="F25" s="13">
        <v>535</v>
      </c>
      <c r="G25" s="28" t="s">
        <v>84</v>
      </c>
      <c r="H25" s="29">
        <v>1280</v>
      </c>
      <c r="I25" s="32" t="s">
        <v>80</v>
      </c>
      <c r="J25" s="11"/>
      <c r="K25" s="11">
        <v>535</v>
      </c>
      <c r="L25" s="37"/>
    </row>
    <row r="26" spans="1:12" s="9" customFormat="1" ht="24" x14ac:dyDescent="0.3">
      <c r="A26" s="46">
        <v>67</v>
      </c>
      <c r="B26" s="18" t="s">
        <v>82</v>
      </c>
      <c r="C26" s="9" t="s">
        <v>13</v>
      </c>
      <c r="D26" s="9">
        <v>2</v>
      </c>
      <c r="E26" s="13">
        <v>535</v>
      </c>
      <c r="F26" s="13">
        <v>1070</v>
      </c>
      <c r="G26" s="28" t="s">
        <v>84</v>
      </c>
      <c r="H26" s="29">
        <v>1280</v>
      </c>
      <c r="I26" s="32" t="s">
        <v>80</v>
      </c>
      <c r="J26" s="11"/>
      <c r="K26" s="11">
        <v>1070</v>
      </c>
      <c r="L26" s="37"/>
    </row>
    <row r="27" spans="1:12" s="9" customFormat="1" ht="24" x14ac:dyDescent="0.3">
      <c r="A27" s="46">
        <v>68</v>
      </c>
      <c r="B27" s="18" t="s">
        <v>83</v>
      </c>
      <c r="C27" s="9" t="s">
        <v>227</v>
      </c>
      <c r="D27" s="9">
        <v>1</v>
      </c>
      <c r="E27" s="13">
        <v>535</v>
      </c>
      <c r="F27" s="13">
        <v>535</v>
      </c>
      <c r="G27" s="28" t="s">
        <v>84</v>
      </c>
      <c r="H27" s="29">
        <v>1280</v>
      </c>
      <c r="I27" s="32" t="s">
        <v>80</v>
      </c>
      <c r="J27" s="11"/>
      <c r="K27" s="11">
        <v>535</v>
      </c>
      <c r="L27" s="37"/>
    </row>
    <row r="28" spans="1:12" s="16" customFormat="1" ht="12" x14ac:dyDescent="0.3">
      <c r="A28" s="46">
        <v>71</v>
      </c>
      <c r="B28" s="88" t="s">
        <v>239</v>
      </c>
      <c r="C28" s="88"/>
      <c r="D28" s="88"/>
      <c r="E28" s="88"/>
      <c r="F28" s="88"/>
      <c r="G28" s="88"/>
      <c r="H28" s="88"/>
      <c r="I28" s="88"/>
      <c r="J28" s="22"/>
      <c r="K28" s="24">
        <f>SUM(K29:K58)</f>
        <v>10726.91</v>
      </c>
      <c r="L28" s="36">
        <f>J28+K28</f>
        <v>10726.91</v>
      </c>
    </row>
    <row r="29" spans="1:12" s="9" customFormat="1" ht="11.4" customHeight="1" x14ac:dyDescent="0.3">
      <c r="A29" s="46">
        <v>72</v>
      </c>
      <c r="B29" s="17" t="s">
        <v>10</v>
      </c>
      <c r="C29" s="9" t="s">
        <v>227</v>
      </c>
      <c r="D29" s="9">
        <v>11</v>
      </c>
      <c r="E29" s="13">
        <v>131.9</v>
      </c>
      <c r="F29" s="13">
        <v>2550.9</v>
      </c>
      <c r="G29" s="28" t="s">
        <v>84</v>
      </c>
      <c r="H29" s="29">
        <v>4691</v>
      </c>
      <c r="I29" s="32">
        <v>44188</v>
      </c>
      <c r="J29" s="11"/>
      <c r="K29" s="13">
        <v>2550.9</v>
      </c>
      <c r="L29" s="37"/>
    </row>
    <row r="30" spans="1:12" s="9" customFormat="1" ht="11.4" customHeight="1" x14ac:dyDescent="0.3">
      <c r="A30" s="46">
        <v>73</v>
      </c>
      <c r="B30" s="17" t="s">
        <v>167</v>
      </c>
      <c r="C30" s="9" t="s">
        <v>227</v>
      </c>
      <c r="D30" s="9">
        <v>2</v>
      </c>
      <c r="E30" s="13">
        <v>1540</v>
      </c>
      <c r="F30" s="13">
        <v>3080</v>
      </c>
      <c r="G30" s="28" t="s">
        <v>84</v>
      </c>
      <c r="H30" s="29">
        <v>4691</v>
      </c>
      <c r="I30" s="32">
        <v>44188</v>
      </c>
      <c r="J30" s="11"/>
      <c r="K30" s="13">
        <v>3080</v>
      </c>
      <c r="L30" s="37"/>
    </row>
    <row r="31" spans="1:12" s="9" customFormat="1" ht="24" customHeight="1" x14ac:dyDescent="0.3">
      <c r="A31" s="46">
        <v>74</v>
      </c>
      <c r="B31" s="17" t="s">
        <v>168</v>
      </c>
      <c r="C31" s="9" t="s">
        <v>227</v>
      </c>
      <c r="D31" s="9">
        <v>2</v>
      </c>
      <c r="E31" s="13">
        <v>73</v>
      </c>
      <c r="F31" s="13">
        <v>146</v>
      </c>
      <c r="G31" s="28" t="s">
        <v>84</v>
      </c>
      <c r="H31" s="29">
        <v>4691</v>
      </c>
      <c r="I31" s="32">
        <v>44188</v>
      </c>
      <c r="J31" s="11"/>
      <c r="K31" s="13">
        <v>146</v>
      </c>
      <c r="L31" s="37"/>
    </row>
    <row r="32" spans="1:12" s="9" customFormat="1" ht="15.6" customHeight="1" x14ac:dyDescent="0.3">
      <c r="A32" s="46">
        <v>75</v>
      </c>
      <c r="B32" s="17" t="s">
        <v>169</v>
      </c>
      <c r="C32" s="9" t="s">
        <v>227</v>
      </c>
      <c r="D32" s="9">
        <v>1</v>
      </c>
      <c r="E32" s="13">
        <v>23.8</v>
      </c>
      <c r="F32" s="13">
        <v>23.8</v>
      </c>
      <c r="G32" s="28" t="s">
        <v>84</v>
      </c>
      <c r="H32" s="29">
        <v>4691</v>
      </c>
      <c r="I32" s="32">
        <v>44188</v>
      </c>
      <c r="J32" s="11"/>
      <c r="K32" s="13">
        <v>23.8</v>
      </c>
      <c r="L32" s="37"/>
    </row>
    <row r="33" spans="1:12" s="9" customFormat="1" ht="15.6" customHeight="1" x14ac:dyDescent="0.3">
      <c r="A33" s="46">
        <v>76</v>
      </c>
      <c r="B33" s="17" t="s">
        <v>170</v>
      </c>
      <c r="C33" s="9" t="s">
        <v>227</v>
      </c>
      <c r="D33" s="9">
        <v>1</v>
      </c>
      <c r="E33" s="13">
        <v>12.8</v>
      </c>
      <c r="F33" s="13">
        <v>12.8</v>
      </c>
      <c r="G33" s="28" t="s">
        <v>84</v>
      </c>
      <c r="H33" s="29">
        <v>4691</v>
      </c>
      <c r="I33" s="32">
        <v>44188</v>
      </c>
      <c r="J33" s="11"/>
      <c r="K33" s="13">
        <v>12.8</v>
      </c>
      <c r="L33" s="37"/>
    </row>
    <row r="34" spans="1:12" s="9" customFormat="1" ht="14.4" customHeight="1" x14ac:dyDescent="0.3">
      <c r="A34" s="46">
        <v>77</v>
      </c>
      <c r="B34" s="17" t="s">
        <v>171</v>
      </c>
      <c r="C34" s="9" t="s">
        <v>227</v>
      </c>
      <c r="D34" s="9">
        <v>2</v>
      </c>
      <c r="E34" s="13">
        <v>19</v>
      </c>
      <c r="F34" s="13">
        <v>38</v>
      </c>
      <c r="G34" s="28" t="s">
        <v>84</v>
      </c>
      <c r="H34" s="29">
        <v>4691</v>
      </c>
      <c r="I34" s="32">
        <v>44188</v>
      </c>
      <c r="J34" s="11"/>
      <c r="K34" s="13">
        <v>38</v>
      </c>
      <c r="L34" s="37"/>
    </row>
    <row r="35" spans="1:12" s="9" customFormat="1" ht="14.4" customHeight="1" x14ac:dyDescent="0.3">
      <c r="A35" s="46">
        <v>78</v>
      </c>
      <c r="B35" s="17" t="s">
        <v>172</v>
      </c>
      <c r="C35" s="9" t="s">
        <v>227</v>
      </c>
      <c r="D35" s="9">
        <v>1</v>
      </c>
      <c r="E35" s="13">
        <v>17</v>
      </c>
      <c r="F35" s="13">
        <v>17</v>
      </c>
      <c r="G35" s="28" t="s">
        <v>84</v>
      </c>
      <c r="H35" s="29">
        <v>4691</v>
      </c>
      <c r="I35" s="32">
        <v>44188</v>
      </c>
      <c r="J35" s="11"/>
      <c r="K35" s="13">
        <v>17</v>
      </c>
      <c r="L35" s="37"/>
    </row>
    <row r="36" spans="1:12" s="9" customFormat="1" ht="17.399999999999999" customHeight="1" x14ac:dyDescent="0.3">
      <c r="A36" s="46">
        <v>79</v>
      </c>
      <c r="B36" s="17" t="s">
        <v>173</v>
      </c>
      <c r="C36" s="9" t="s">
        <v>227</v>
      </c>
      <c r="D36" s="9">
        <v>1</v>
      </c>
      <c r="E36" s="13">
        <v>68</v>
      </c>
      <c r="F36" s="13">
        <v>68</v>
      </c>
      <c r="G36" s="28" t="s">
        <v>84</v>
      </c>
      <c r="H36" s="29">
        <v>4691</v>
      </c>
      <c r="I36" s="32">
        <v>44188</v>
      </c>
      <c r="J36" s="11"/>
      <c r="K36" s="13">
        <v>68</v>
      </c>
      <c r="L36" s="37"/>
    </row>
    <row r="37" spans="1:12" s="9" customFormat="1" ht="17.399999999999999" customHeight="1" x14ac:dyDescent="0.3">
      <c r="A37" s="46">
        <v>80</v>
      </c>
      <c r="B37" s="17" t="s">
        <v>174</v>
      </c>
      <c r="C37" s="9" t="s">
        <v>227</v>
      </c>
      <c r="D37" s="9">
        <v>1</v>
      </c>
      <c r="E37" s="13">
        <v>146</v>
      </c>
      <c r="F37" s="13">
        <v>146</v>
      </c>
      <c r="G37" s="28" t="s">
        <v>84</v>
      </c>
      <c r="H37" s="29">
        <v>4691</v>
      </c>
      <c r="I37" s="32">
        <v>44188</v>
      </c>
      <c r="J37" s="11"/>
      <c r="K37" s="13">
        <v>146</v>
      </c>
      <c r="L37" s="37"/>
    </row>
    <row r="38" spans="1:12" s="9" customFormat="1" ht="12.6" customHeight="1" x14ac:dyDescent="0.3">
      <c r="A38" s="46">
        <v>81</v>
      </c>
      <c r="B38" s="17" t="s">
        <v>175</v>
      </c>
      <c r="C38" s="9" t="s">
        <v>227</v>
      </c>
      <c r="D38" s="9">
        <v>1</v>
      </c>
      <c r="E38" s="13">
        <v>64</v>
      </c>
      <c r="F38" s="13">
        <v>64</v>
      </c>
      <c r="G38" s="28" t="s">
        <v>84</v>
      </c>
      <c r="H38" s="29">
        <v>4691</v>
      </c>
      <c r="I38" s="32">
        <v>44188</v>
      </c>
      <c r="J38" s="11"/>
      <c r="K38" s="13">
        <v>64</v>
      </c>
      <c r="L38" s="37"/>
    </row>
    <row r="39" spans="1:12" s="9" customFormat="1" ht="15.6" customHeight="1" x14ac:dyDescent="0.3">
      <c r="A39" s="46">
        <v>82</v>
      </c>
      <c r="B39" s="17" t="s">
        <v>176</v>
      </c>
      <c r="C39" s="9" t="s">
        <v>227</v>
      </c>
      <c r="D39" s="9">
        <v>2</v>
      </c>
      <c r="E39" s="13">
        <v>74.900000000000006</v>
      </c>
      <c r="F39" s="13">
        <v>149.80000000000001</v>
      </c>
      <c r="G39" s="28" t="s">
        <v>84</v>
      </c>
      <c r="H39" s="29">
        <v>4691</v>
      </c>
      <c r="I39" s="32">
        <v>44188</v>
      </c>
      <c r="J39" s="11"/>
      <c r="K39" s="13">
        <v>149.80000000000001</v>
      </c>
      <c r="L39" s="37"/>
    </row>
    <row r="40" spans="1:12" s="9" customFormat="1" ht="13.95" customHeight="1" x14ac:dyDescent="0.3">
      <c r="A40" s="46">
        <v>83</v>
      </c>
      <c r="B40" s="17" t="s">
        <v>177</v>
      </c>
      <c r="C40" s="9" t="s">
        <v>227</v>
      </c>
      <c r="D40" s="9">
        <v>1</v>
      </c>
      <c r="E40" s="13">
        <v>74.28</v>
      </c>
      <c r="F40" s="13">
        <v>74.28</v>
      </c>
      <c r="G40" s="28" t="s">
        <v>84</v>
      </c>
      <c r="H40" s="29">
        <v>4691</v>
      </c>
      <c r="I40" s="32">
        <v>44188</v>
      </c>
      <c r="J40" s="11"/>
      <c r="K40" s="13">
        <v>74.28</v>
      </c>
      <c r="L40" s="37"/>
    </row>
    <row r="41" spans="1:12" s="9" customFormat="1" ht="14.4" customHeight="1" x14ac:dyDescent="0.3">
      <c r="A41" s="46">
        <v>84</v>
      </c>
      <c r="B41" s="17" t="s">
        <v>178</v>
      </c>
      <c r="C41" s="9" t="s">
        <v>227</v>
      </c>
      <c r="D41" s="9">
        <v>1</v>
      </c>
      <c r="E41" s="13">
        <v>360</v>
      </c>
      <c r="F41" s="13">
        <v>360</v>
      </c>
      <c r="G41" s="28" t="s">
        <v>84</v>
      </c>
      <c r="H41" s="29">
        <v>4691</v>
      </c>
      <c r="I41" s="32">
        <v>44188</v>
      </c>
      <c r="J41" s="11"/>
      <c r="K41" s="13">
        <v>360</v>
      </c>
      <c r="L41" s="37"/>
    </row>
    <row r="42" spans="1:12" s="9" customFormat="1" ht="14.4" customHeight="1" x14ac:dyDescent="0.3">
      <c r="A42" s="46">
        <v>85</v>
      </c>
      <c r="B42" s="17" t="s">
        <v>179</v>
      </c>
      <c r="C42" s="9" t="s">
        <v>227</v>
      </c>
      <c r="D42" s="9">
        <v>1</v>
      </c>
      <c r="E42" s="13">
        <v>156</v>
      </c>
      <c r="F42" s="13">
        <v>156</v>
      </c>
      <c r="G42" s="28" t="s">
        <v>84</v>
      </c>
      <c r="H42" s="29">
        <v>4691</v>
      </c>
      <c r="I42" s="32">
        <v>44188</v>
      </c>
      <c r="J42" s="11"/>
      <c r="K42" s="13">
        <v>156</v>
      </c>
      <c r="L42" s="37"/>
    </row>
    <row r="43" spans="1:12" s="9" customFormat="1" ht="15.6" customHeight="1" x14ac:dyDescent="0.3">
      <c r="A43" s="46">
        <v>86</v>
      </c>
      <c r="B43" s="17" t="s">
        <v>180</v>
      </c>
      <c r="C43" s="9" t="s">
        <v>227</v>
      </c>
      <c r="D43" s="9">
        <v>1</v>
      </c>
      <c r="E43" s="13">
        <v>139</v>
      </c>
      <c r="F43" s="13">
        <v>139</v>
      </c>
      <c r="G43" s="28" t="s">
        <v>84</v>
      </c>
      <c r="H43" s="29">
        <v>4691</v>
      </c>
      <c r="I43" s="32">
        <v>44188</v>
      </c>
      <c r="J43" s="11"/>
      <c r="K43" s="13">
        <v>139</v>
      </c>
      <c r="L43" s="37"/>
    </row>
    <row r="44" spans="1:12" s="9" customFormat="1" ht="13.2" customHeight="1" x14ac:dyDescent="0.3">
      <c r="A44" s="46">
        <v>87</v>
      </c>
      <c r="B44" s="17" t="s">
        <v>181</v>
      </c>
      <c r="C44" s="9" t="s">
        <v>227</v>
      </c>
      <c r="D44" s="9">
        <v>10</v>
      </c>
      <c r="E44" s="13">
        <v>5.9</v>
      </c>
      <c r="F44" s="13">
        <v>59</v>
      </c>
      <c r="G44" s="28" t="s">
        <v>84</v>
      </c>
      <c r="H44" s="29">
        <v>4691</v>
      </c>
      <c r="I44" s="32">
        <v>44188</v>
      </c>
      <c r="J44" s="11"/>
      <c r="K44" s="13">
        <v>59</v>
      </c>
      <c r="L44" s="37"/>
    </row>
    <row r="45" spans="1:12" s="9" customFormat="1" ht="16.95" customHeight="1" x14ac:dyDescent="0.3">
      <c r="A45" s="46">
        <v>88</v>
      </c>
      <c r="B45" s="17" t="s">
        <v>182</v>
      </c>
      <c r="C45" s="9" t="s">
        <v>227</v>
      </c>
      <c r="D45" s="9">
        <v>1</v>
      </c>
      <c r="E45" s="13">
        <v>11.13</v>
      </c>
      <c r="F45" s="13">
        <v>11.13</v>
      </c>
      <c r="G45" s="28" t="s">
        <v>84</v>
      </c>
      <c r="H45" s="29">
        <v>4691</v>
      </c>
      <c r="I45" s="32">
        <v>44188</v>
      </c>
      <c r="J45" s="11"/>
      <c r="K45" s="13">
        <v>11.13</v>
      </c>
      <c r="L45" s="37"/>
    </row>
    <row r="46" spans="1:12" s="9" customFormat="1" ht="12.6" customHeight="1" x14ac:dyDescent="0.3">
      <c r="A46" s="46">
        <v>89</v>
      </c>
      <c r="B46" s="17" t="s">
        <v>183</v>
      </c>
      <c r="C46" s="9" t="s">
        <v>227</v>
      </c>
      <c r="D46" s="9">
        <v>1</v>
      </c>
      <c r="E46" s="13">
        <v>14.8</v>
      </c>
      <c r="F46" s="13">
        <v>14.8</v>
      </c>
      <c r="G46" s="28" t="s">
        <v>84</v>
      </c>
      <c r="H46" s="29">
        <v>4691</v>
      </c>
      <c r="I46" s="32">
        <v>44188</v>
      </c>
      <c r="J46" s="11"/>
      <c r="K46" s="13">
        <v>14.8</v>
      </c>
      <c r="L46" s="37"/>
    </row>
    <row r="47" spans="1:12" s="9" customFormat="1" ht="16.2" customHeight="1" x14ac:dyDescent="0.3">
      <c r="A47" s="46">
        <v>90</v>
      </c>
      <c r="B47" s="17" t="s">
        <v>184</v>
      </c>
      <c r="C47" s="9" t="s">
        <v>227</v>
      </c>
      <c r="D47" s="9">
        <v>1</v>
      </c>
      <c r="E47" s="13">
        <v>16</v>
      </c>
      <c r="F47" s="13">
        <v>16</v>
      </c>
      <c r="G47" s="28" t="s">
        <v>84</v>
      </c>
      <c r="H47" s="29">
        <v>4691</v>
      </c>
      <c r="I47" s="32">
        <v>44188</v>
      </c>
      <c r="J47" s="11"/>
      <c r="K47" s="13">
        <v>16</v>
      </c>
      <c r="L47" s="37"/>
    </row>
    <row r="48" spans="1:12" s="9" customFormat="1" ht="15" customHeight="1" x14ac:dyDescent="0.3">
      <c r="A48" s="46">
        <v>91</v>
      </c>
      <c r="B48" s="17" t="s">
        <v>185</v>
      </c>
      <c r="C48" s="15" t="s">
        <v>227</v>
      </c>
      <c r="D48" s="9">
        <v>1</v>
      </c>
      <c r="E48" s="13">
        <v>829</v>
      </c>
      <c r="F48" s="13">
        <v>829</v>
      </c>
      <c r="G48" s="28" t="s">
        <v>84</v>
      </c>
      <c r="H48" s="29">
        <v>4691</v>
      </c>
      <c r="I48" s="32">
        <v>44188</v>
      </c>
      <c r="J48" s="11"/>
      <c r="K48" s="13">
        <v>829</v>
      </c>
      <c r="L48" s="37"/>
    </row>
    <row r="49" spans="1:12" s="9" customFormat="1" ht="15" customHeight="1" x14ac:dyDescent="0.3">
      <c r="A49" s="46">
        <v>92</v>
      </c>
      <c r="B49" s="17" t="s">
        <v>186</v>
      </c>
      <c r="C49" s="9" t="s">
        <v>227</v>
      </c>
      <c r="D49" s="9">
        <v>8</v>
      </c>
      <c r="E49" s="13">
        <v>13</v>
      </c>
      <c r="F49" s="13">
        <v>104</v>
      </c>
      <c r="G49" s="28" t="s">
        <v>84</v>
      </c>
      <c r="H49" s="29">
        <v>4691</v>
      </c>
      <c r="I49" s="32">
        <v>44188</v>
      </c>
      <c r="J49" s="11"/>
      <c r="K49" s="13">
        <v>104</v>
      </c>
      <c r="L49" s="37"/>
    </row>
    <row r="50" spans="1:12" s="9" customFormat="1" ht="16.2" customHeight="1" x14ac:dyDescent="0.3">
      <c r="A50" s="46">
        <v>93</v>
      </c>
      <c r="B50" s="17" t="s">
        <v>187</v>
      </c>
      <c r="C50" s="9" t="s">
        <v>227</v>
      </c>
      <c r="D50" s="9">
        <v>5</v>
      </c>
      <c r="E50" s="13">
        <v>23</v>
      </c>
      <c r="F50" s="13">
        <v>115</v>
      </c>
      <c r="G50" s="28" t="s">
        <v>84</v>
      </c>
      <c r="H50" s="29">
        <v>4691</v>
      </c>
      <c r="I50" s="32">
        <v>44188</v>
      </c>
      <c r="J50" s="11"/>
      <c r="K50" s="13">
        <v>115</v>
      </c>
      <c r="L50" s="37"/>
    </row>
    <row r="51" spans="1:12" s="9" customFormat="1" ht="12.6" customHeight="1" x14ac:dyDescent="0.3">
      <c r="A51" s="46">
        <v>94</v>
      </c>
      <c r="B51" s="17" t="s">
        <v>188</v>
      </c>
      <c r="C51" s="9" t="s">
        <v>227</v>
      </c>
      <c r="D51" s="9">
        <v>20</v>
      </c>
      <c r="E51" s="13">
        <v>39.6</v>
      </c>
      <c r="F51" s="13">
        <v>792</v>
      </c>
      <c r="G51" s="28" t="s">
        <v>84</v>
      </c>
      <c r="H51" s="29">
        <v>4691</v>
      </c>
      <c r="I51" s="32">
        <v>44188</v>
      </c>
      <c r="J51" s="11"/>
      <c r="K51" s="13">
        <v>792</v>
      </c>
      <c r="L51" s="37"/>
    </row>
    <row r="52" spans="1:12" s="9" customFormat="1" ht="14.4" customHeight="1" x14ac:dyDescent="0.3">
      <c r="A52" s="46">
        <v>95</v>
      </c>
      <c r="B52" s="17" t="s">
        <v>189</v>
      </c>
      <c r="C52" s="9" t="s">
        <v>227</v>
      </c>
      <c r="D52" s="9">
        <v>4</v>
      </c>
      <c r="E52" s="13">
        <v>136</v>
      </c>
      <c r="F52" s="13">
        <v>544</v>
      </c>
      <c r="G52" s="28" t="s">
        <v>84</v>
      </c>
      <c r="H52" s="29">
        <v>4691</v>
      </c>
      <c r="I52" s="32">
        <v>44188</v>
      </c>
      <c r="J52" s="11"/>
      <c r="K52" s="13">
        <v>544</v>
      </c>
      <c r="L52" s="37"/>
    </row>
    <row r="53" spans="1:12" s="9" customFormat="1" ht="15.6" customHeight="1" x14ac:dyDescent="0.3">
      <c r="A53" s="46">
        <v>96</v>
      </c>
      <c r="B53" s="17" t="s">
        <v>190</v>
      </c>
      <c r="C53" s="9" t="s">
        <v>227</v>
      </c>
      <c r="D53" s="9">
        <v>1</v>
      </c>
      <c r="E53" s="13">
        <v>10.4</v>
      </c>
      <c r="F53" s="13">
        <v>10.4</v>
      </c>
      <c r="G53" s="28" t="s">
        <v>84</v>
      </c>
      <c r="H53" s="29">
        <v>4691</v>
      </c>
      <c r="I53" s="32">
        <v>44188</v>
      </c>
      <c r="J53" s="11"/>
      <c r="K53" s="13">
        <v>10.4</v>
      </c>
      <c r="L53" s="37"/>
    </row>
    <row r="54" spans="1:12" s="9" customFormat="1" ht="15" customHeight="1" x14ac:dyDescent="0.3">
      <c r="A54" s="46">
        <v>97</v>
      </c>
      <c r="B54" s="17" t="s">
        <v>191</v>
      </c>
      <c r="C54" s="9" t="s">
        <v>227</v>
      </c>
      <c r="D54" s="9">
        <v>1</v>
      </c>
      <c r="E54" s="13">
        <v>680</v>
      </c>
      <c r="F54" s="13">
        <v>680</v>
      </c>
      <c r="G54" s="28" t="s">
        <v>84</v>
      </c>
      <c r="H54" s="29">
        <v>4691</v>
      </c>
      <c r="I54" s="32">
        <v>44188</v>
      </c>
      <c r="J54" s="11"/>
      <c r="K54" s="13">
        <v>680</v>
      </c>
      <c r="L54" s="37"/>
    </row>
    <row r="55" spans="1:12" s="9" customFormat="1" ht="15.6" customHeight="1" x14ac:dyDescent="0.3">
      <c r="A55" s="46">
        <v>98</v>
      </c>
      <c r="B55" s="17" t="s">
        <v>192</v>
      </c>
      <c r="C55" s="9" t="s">
        <v>227</v>
      </c>
      <c r="D55" s="9">
        <v>1</v>
      </c>
      <c r="E55" s="13">
        <v>179</v>
      </c>
      <c r="F55" s="13">
        <v>179</v>
      </c>
      <c r="G55" s="28" t="s">
        <v>84</v>
      </c>
      <c r="H55" s="29">
        <v>4691</v>
      </c>
      <c r="I55" s="32">
        <v>44188</v>
      </c>
      <c r="J55" s="11"/>
      <c r="K55" s="13">
        <v>179</v>
      </c>
      <c r="L55" s="37"/>
    </row>
    <row r="56" spans="1:12" s="9" customFormat="1" ht="15.6" customHeight="1" x14ac:dyDescent="0.3">
      <c r="A56" s="46">
        <v>99</v>
      </c>
      <c r="B56" s="17" t="s">
        <v>192</v>
      </c>
      <c r="C56" s="9" t="s">
        <v>227</v>
      </c>
      <c r="D56" s="9">
        <v>1</v>
      </c>
      <c r="E56" s="13">
        <v>179</v>
      </c>
      <c r="F56" s="13">
        <v>179</v>
      </c>
      <c r="G56" s="28" t="s">
        <v>84</v>
      </c>
      <c r="H56" s="29">
        <v>4691</v>
      </c>
      <c r="I56" s="32">
        <v>44188</v>
      </c>
      <c r="J56" s="11"/>
      <c r="K56" s="13">
        <v>179</v>
      </c>
      <c r="L56" s="37"/>
    </row>
    <row r="57" spans="1:12" s="9" customFormat="1" ht="21" customHeight="1" x14ac:dyDescent="0.3">
      <c r="A57" s="46">
        <v>100</v>
      </c>
      <c r="B57" s="17" t="s">
        <v>194</v>
      </c>
      <c r="C57" s="9" t="s">
        <v>227</v>
      </c>
      <c r="D57" s="9">
        <v>10</v>
      </c>
      <c r="E57" s="13">
        <v>8.9</v>
      </c>
      <c r="F57" s="13">
        <v>89</v>
      </c>
      <c r="G57" s="28" t="s">
        <v>84</v>
      </c>
      <c r="H57" s="29">
        <v>4691</v>
      </c>
      <c r="I57" s="32">
        <v>44188</v>
      </c>
      <c r="J57" s="11"/>
      <c r="K57" s="13">
        <v>89</v>
      </c>
      <c r="L57" s="37"/>
    </row>
    <row r="58" spans="1:12" s="9" customFormat="1" ht="21" customHeight="1" x14ac:dyDescent="0.3">
      <c r="A58" s="46">
        <v>101</v>
      </c>
      <c r="B58" s="17" t="s">
        <v>193</v>
      </c>
      <c r="C58" s="9" t="s">
        <v>227</v>
      </c>
      <c r="D58" s="9">
        <v>10</v>
      </c>
      <c r="E58" s="13">
        <v>7.9</v>
      </c>
      <c r="F58" s="13">
        <v>79</v>
      </c>
      <c r="G58" s="28" t="s">
        <v>84</v>
      </c>
      <c r="H58" s="29">
        <v>4691</v>
      </c>
      <c r="I58" s="32">
        <v>44188</v>
      </c>
      <c r="J58" s="11"/>
      <c r="K58" s="13">
        <v>79</v>
      </c>
      <c r="L58" s="37"/>
    </row>
    <row r="59" spans="1:12" s="15" customFormat="1" ht="11.4" x14ac:dyDescent="0.3">
      <c r="A59" s="46">
        <v>111</v>
      </c>
      <c r="B59" s="87" t="s">
        <v>230</v>
      </c>
      <c r="C59" s="87"/>
      <c r="D59" s="87"/>
      <c r="E59" s="87"/>
      <c r="F59" s="87"/>
      <c r="G59" s="87"/>
      <c r="H59" s="87"/>
      <c r="I59" s="87"/>
      <c r="J59" s="23"/>
      <c r="K59" s="23">
        <f>SUM(K60:K60)</f>
        <v>240</v>
      </c>
      <c r="L59" s="36">
        <f>J59+K59</f>
        <v>240</v>
      </c>
    </row>
    <row r="60" spans="1:12" s="9" customFormat="1" ht="12" x14ac:dyDescent="0.3">
      <c r="A60" s="46">
        <v>114</v>
      </c>
      <c r="B60" s="18" t="s">
        <v>49</v>
      </c>
      <c r="C60" s="9" t="s">
        <v>227</v>
      </c>
      <c r="D60" s="9">
        <v>3</v>
      </c>
      <c r="E60" s="13">
        <v>80</v>
      </c>
      <c r="F60" s="13">
        <v>240</v>
      </c>
      <c r="G60" s="29" t="s">
        <v>222</v>
      </c>
      <c r="H60" s="33" t="s">
        <v>47</v>
      </c>
      <c r="I60" s="32">
        <v>43978</v>
      </c>
      <c r="J60" s="11"/>
      <c r="K60" s="11">
        <v>240</v>
      </c>
      <c r="L60" s="37"/>
    </row>
    <row r="61" spans="1:12" s="15" customFormat="1" ht="11.4" x14ac:dyDescent="0.3">
      <c r="A61" s="46">
        <v>116</v>
      </c>
      <c r="B61" s="87" t="s">
        <v>231</v>
      </c>
      <c r="C61" s="87"/>
      <c r="D61" s="87"/>
      <c r="E61" s="87"/>
      <c r="F61" s="87"/>
      <c r="G61" s="87"/>
      <c r="H61" s="87"/>
      <c r="I61" s="87"/>
      <c r="J61" s="23">
        <f>J62</f>
        <v>600</v>
      </c>
      <c r="K61" s="23"/>
      <c r="L61" s="36">
        <f>J61+K61</f>
        <v>600</v>
      </c>
    </row>
    <row r="62" spans="1:12" s="9" customFormat="1" ht="12" x14ac:dyDescent="0.3">
      <c r="A62" s="46">
        <v>119</v>
      </c>
      <c r="B62" s="17" t="s">
        <v>9</v>
      </c>
      <c r="C62" s="9" t="s">
        <v>227</v>
      </c>
      <c r="D62" s="9">
        <v>2</v>
      </c>
      <c r="E62" s="13">
        <v>300</v>
      </c>
      <c r="F62" s="13">
        <v>600</v>
      </c>
      <c r="G62" s="31" t="s">
        <v>218</v>
      </c>
      <c r="H62" s="33" t="s">
        <v>127</v>
      </c>
      <c r="I62" s="32">
        <v>44149</v>
      </c>
      <c r="J62" s="11">
        <v>600</v>
      </c>
      <c r="K62" s="11"/>
      <c r="L62" s="38"/>
    </row>
    <row r="63" spans="1:12" s="15" customFormat="1" ht="11.4" x14ac:dyDescent="0.3">
      <c r="A63" s="46">
        <v>124</v>
      </c>
      <c r="B63" s="87" t="s">
        <v>232</v>
      </c>
      <c r="C63" s="87"/>
      <c r="D63" s="87"/>
      <c r="E63" s="87"/>
      <c r="F63" s="87"/>
      <c r="G63" s="87"/>
      <c r="H63" s="87"/>
      <c r="I63" s="87"/>
      <c r="J63" s="23">
        <f>SUM(J64:J68)</f>
        <v>1131</v>
      </c>
      <c r="K63" s="23">
        <f>SUM(K64:K68)</f>
        <v>2820</v>
      </c>
      <c r="L63" s="36">
        <f>J63+K63</f>
        <v>3951</v>
      </c>
    </row>
    <row r="64" spans="1:12" s="9" customFormat="1" ht="12" x14ac:dyDescent="0.3">
      <c r="A64" s="46">
        <v>125</v>
      </c>
      <c r="B64" s="26" t="s">
        <v>43</v>
      </c>
      <c r="C64" s="9" t="s">
        <v>227</v>
      </c>
      <c r="D64" s="19" t="s">
        <v>41</v>
      </c>
      <c r="E64" s="13">
        <v>231</v>
      </c>
      <c r="F64" s="13">
        <v>1155</v>
      </c>
      <c r="G64" s="29" t="s">
        <v>222</v>
      </c>
      <c r="H64" s="33" t="s">
        <v>44</v>
      </c>
      <c r="I64" s="32" t="s">
        <v>45</v>
      </c>
      <c r="J64" s="11"/>
      <c r="K64" s="11">
        <v>1155</v>
      </c>
      <c r="L64" s="37"/>
    </row>
    <row r="65" spans="1:12" s="9" customFormat="1" ht="12" x14ac:dyDescent="0.3">
      <c r="A65" s="46">
        <v>126</v>
      </c>
      <c r="B65" s="26" t="s">
        <v>42</v>
      </c>
      <c r="C65" s="9" t="s">
        <v>227</v>
      </c>
      <c r="D65" s="9">
        <v>5</v>
      </c>
      <c r="E65" s="13">
        <v>195</v>
      </c>
      <c r="F65" s="13">
        <v>975</v>
      </c>
      <c r="G65" s="29" t="s">
        <v>222</v>
      </c>
      <c r="H65" s="33" t="s">
        <v>44</v>
      </c>
      <c r="I65" s="32" t="s">
        <v>45</v>
      </c>
      <c r="J65" s="11"/>
      <c r="K65" s="11">
        <v>975</v>
      </c>
      <c r="L65" s="37"/>
    </row>
    <row r="66" spans="1:12" s="9" customFormat="1" ht="24.6" customHeight="1" x14ac:dyDescent="0.3">
      <c r="A66" s="46">
        <v>128</v>
      </c>
      <c r="B66" s="18" t="s">
        <v>46</v>
      </c>
      <c r="C66" s="9" t="s">
        <v>227</v>
      </c>
      <c r="D66" s="9">
        <v>1</v>
      </c>
      <c r="E66" s="13">
        <v>690</v>
      </c>
      <c r="F66" s="13">
        <v>690</v>
      </c>
      <c r="G66" s="29" t="s">
        <v>222</v>
      </c>
      <c r="H66" s="33" t="s">
        <v>47</v>
      </c>
      <c r="I66" s="32">
        <v>43978</v>
      </c>
      <c r="J66" s="11"/>
      <c r="K66" s="11">
        <v>690</v>
      </c>
      <c r="L66" s="37"/>
    </row>
    <row r="67" spans="1:12" s="9" customFormat="1" ht="15" customHeight="1" x14ac:dyDescent="0.3">
      <c r="A67" s="46">
        <v>129</v>
      </c>
      <c r="B67" s="26" t="s">
        <v>43</v>
      </c>
      <c r="C67" s="9" t="s">
        <v>227</v>
      </c>
      <c r="D67" s="19" t="s">
        <v>103</v>
      </c>
      <c r="E67" s="13">
        <v>355</v>
      </c>
      <c r="F67" s="13">
        <v>710</v>
      </c>
      <c r="G67" s="28" t="s">
        <v>216</v>
      </c>
      <c r="H67" s="33" t="s">
        <v>104</v>
      </c>
      <c r="I67" s="32">
        <v>44109</v>
      </c>
      <c r="J67" s="11">
        <v>710</v>
      </c>
      <c r="K67" s="11"/>
      <c r="L67" s="38"/>
    </row>
    <row r="68" spans="1:12" s="9" customFormat="1" ht="15" customHeight="1" x14ac:dyDescent="0.3">
      <c r="A68" s="46">
        <v>130</v>
      </c>
      <c r="B68" s="26" t="s">
        <v>105</v>
      </c>
      <c r="C68" s="9" t="s">
        <v>227</v>
      </c>
      <c r="D68" s="19" t="s">
        <v>21</v>
      </c>
      <c r="E68" s="13">
        <v>421</v>
      </c>
      <c r="F68" s="13">
        <v>421</v>
      </c>
      <c r="G68" s="28" t="s">
        <v>216</v>
      </c>
      <c r="H68" s="33" t="s">
        <v>106</v>
      </c>
      <c r="I68" s="32">
        <v>44096</v>
      </c>
      <c r="J68" s="11">
        <v>421</v>
      </c>
      <c r="K68" s="11"/>
      <c r="L68" s="38"/>
    </row>
    <row r="69" spans="1:12" s="15" customFormat="1" ht="11.4" x14ac:dyDescent="0.3">
      <c r="A69" s="46">
        <v>132</v>
      </c>
      <c r="B69" s="85" t="s">
        <v>233</v>
      </c>
      <c r="C69" s="85"/>
      <c r="D69" s="85"/>
      <c r="E69" s="85"/>
      <c r="F69" s="85"/>
      <c r="G69" s="85"/>
      <c r="H69" s="85"/>
      <c r="I69" s="85"/>
      <c r="J69" s="23"/>
      <c r="K69" s="23">
        <f>SUM(K70:K71)</f>
        <v>4950</v>
      </c>
      <c r="L69" s="36">
        <f>J69+K69</f>
        <v>4950</v>
      </c>
    </row>
    <row r="70" spans="1:12" s="9" customFormat="1" ht="12" x14ac:dyDescent="0.3">
      <c r="A70" s="46">
        <v>133</v>
      </c>
      <c r="B70" s="17" t="s">
        <v>32</v>
      </c>
      <c r="C70" s="9" t="s">
        <v>18</v>
      </c>
      <c r="D70" s="9">
        <v>9</v>
      </c>
      <c r="E70" s="13">
        <v>50</v>
      </c>
      <c r="F70" s="13">
        <v>450</v>
      </c>
      <c r="G70" s="29" t="s">
        <v>224</v>
      </c>
      <c r="H70" s="33" t="s">
        <v>132</v>
      </c>
      <c r="I70" s="32">
        <v>44172</v>
      </c>
      <c r="J70" s="11"/>
      <c r="K70" s="13">
        <v>450</v>
      </c>
      <c r="L70" s="37"/>
    </row>
    <row r="71" spans="1:12" s="9" customFormat="1" ht="12" x14ac:dyDescent="0.3">
      <c r="A71" s="46">
        <v>134</v>
      </c>
      <c r="B71" s="17" t="s">
        <v>23</v>
      </c>
      <c r="C71" s="9" t="s">
        <v>18</v>
      </c>
      <c r="D71" s="9">
        <v>9</v>
      </c>
      <c r="E71" s="13">
        <v>500</v>
      </c>
      <c r="F71" s="13">
        <v>4500</v>
      </c>
      <c r="G71" s="29" t="s">
        <v>224</v>
      </c>
      <c r="H71" s="33" t="s">
        <v>132</v>
      </c>
      <c r="I71" s="32">
        <v>44172</v>
      </c>
      <c r="J71" s="11"/>
      <c r="K71" s="13">
        <v>4500</v>
      </c>
      <c r="L71" s="37"/>
    </row>
    <row r="72" spans="1:12" s="15" customFormat="1" ht="11.4" x14ac:dyDescent="0.3">
      <c r="A72" s="46">
        <v>136</v>
      </c>
      <c r="B72" s="86" t="s">
        <v>234</v>
      </c>
      <c r="C72" s="86"/>
      <c r="D72" s="86"/>
      <c r="E72" s="86"/>
      <c r="F72" s="86"/>
      <c r="G72" s="86"/>
      <c r="H72" s="86"/>
      <c r="I72" s="86"/>
      <c r="J72" s="20">
        <f>SUM(J73:J90)</f>
        <v>9809.23</v>
      </c>
      <c r="K72" s="20"/>
      <c r="L72" s="36">
        <f>J72+K72</f>
        <v>9809.23</v>
      </c>
    </row>
    <row r="73" spans="1:12" s="9" customFormat="1" ht="18" customHeight="1" x14ac:dyDescent="0.3">
      <c r="A73" s="46">
        <v>141</v>
      </c>
      <c r="B73" s="18" t="s">
        <v>75</v>
      </c>
      <c r="C73" s="9" t="s">
        <v>227</v>
      </c>
      <c r="D73" s="9">
        <v>6</v>
      </c>
      <c r="E73" s="13">
        <v>1.79</v>
      </c>
      <c r="F73" s="13">
        <v>10.74</v>
      </c>
      <c r="G73" s="28" t="s">
        <v>216</v>
      </c>
      <c r="H73" s="29">
        <v>1969</v>
      </c>
      <c r="I73" s="32">
        <v>43911</v>
      </c>
      <c r="J73" s="13">
        <v>10.74</v>
      </c>
      <c r="K73" s="11"/>
      <c r="L73" s="38"/>
    </row>
    <row r="74" spans="1:12" s="9" customFormat="1" ht="16.95" customHeight="1" x14ac:dyDescent="0.3">
      <c r="A74" s="46">
        <v>142</v>
      </c>
      <c r="B74" s="18" t="s">
        <v>76</v>
      </c>
      <c r="C74" s="9" t="s">
        <v>227</v>
      </c>
      <c r="D74" s="9">
        <v>6</v>
      </c>
      <c r="E74" s="13">
        <v>4.17</v>
      </c>
      <c r="F74" s="13">
        <v>25.02</v>
      </c>
      <c r="G74" s="28" t="s">
        <v>216</v>
      </c>
      <c r="H74" s="29">
        <v>1969</v>
      </c>
      <c r="I74" s="32">
        <v>43911</v>
      </c>
      <c r="J74" s="13">
        <v>25.02</v>
      </c>
      <c r="K74" s="11"/>
      <c r="L74" s="38"/>
    </row>
    <row r="75" spans="1:12" s="9" customFormat="1" ht="15.6" customHeight="1" x14ac:dyDescent="0.3">
      <c r="A75" s="46">
        <v>143</v>
      </c>
      <c r="B75" s="18" t="s">
        <v>77</v>
      </c>
      <c r="C75" s="9" t="s">
        <v>227</v>
      </c>
      <c r="D75" s="9">
        <v>1</v>
      </c>
      <c r="E75" s="13">
        <v>347</v>
      </c>
      <c r="F75" s="13">
        <v>347</v>
      </c>
      <c r="G75" s="28" t="s">
        <v>216</v>
      </c>
      <c r="H75" s="29">
        <v>1969</v>
      </c>
      <c r="I75" s="32">
        <v>43911</v>
      </c>
      <c r="J75" s="13">
        <v>347</v>
      </c>
      <c r="K75" s="11"/>
      <c r="L75" s="38"/>
    </row>
    <row r="76" spans="1:12" s="9" customFormat="1" ht="17.399999999999999" customHeight="1" x14ac:dyDescent="0.3">
      <c r="A76" s="46">
        <v>144</v>
      </c>
      <c r="B76" s="18" t="s">
        <v>78</v>
      </c>
      <c r="C76" s="9" t="s">
        <v>227</v>
      </c>
      <c r="D76" s="9">
        <v>6</v>
      </c>
      <c r="E76" s="13">
        <v>0.72</v>
      </c>
      <c r="F76" s="13">
        <v>4.32</v>
      </c>
      <c r="G76" s="28" t="s">
        <v>216</v>
      </c>
      <c r="H76" s="29">
        <v>1969</v>
      </c>
      <c r="I76" s="32">
        <v>43911</v>
      </c>
      <c r="J76" s="13">
        <v>4.32</v>
      </c>
      <c r="K76" s="11"/>
      <c r="L76" s="38"/>
    </row>
    <row r="77" spans="1:12" s="9" customFormat="1" ht="19.95" customHeight="1" x14ac:dyDescent="0.3">
      <c r="A77" s="46">
        <v>145</v>
      </c>
      <c r="B77" s="18" t="s">
        <v>129</v>
      </c>
      <c r="C77" s="9" t="s">
        <v>227</v>
      </c>
      <c r="D77" s="9">
        <v>5</v>
      </c>
      <c r="E77" s="13">
        <v>217</v>
      </c>
      <c r="F77" s="13">
        <v>1085</v>
      </c>
      <c r="G77" s="28" t="s">
        <v>216</v>
      </c>
      <c r="H77" s="29">
        <v>143</v>
      </c>
      <c r="I77" s="32">
        <v>43917</v>
      </c>
      <c r="J77" s="13">
        <v>1085</v>
      </c>
      <c r="K77" s="11"/>
      <c r="L77" s="38"/>
    </row>
    <row r="78" spans="1:12" s="9" customFormat="1" ht="12.6" customHeight="1" x14ac:dyDescent="0.3">
      <c r="A78" s="46">
        <v>146</v>
      </c>
      <c r="B78" s="18" t="s">
        <v>79</v>
      </c>
      <c r="C78" s="9" t="s">
        <v>227</v>
      </c>
      <c r="D78" s="9">
        <v>6</v>
      </c>
      <c r="E78" s="13">
        <v>1.5</v>
      </c>
      <c r="F78" s="13">
        <v>9</v>
      </c>
      <c r="G78" s="28" t="s">
        <v>216</v>
      </c>
      <c r="H78" s="29">
        <v>1969</v>
      </c>
      <c r="I78" s="32">
        <v>43911</v>
      </c>
      <c r="J78" s="13">
        <v>9</v>
      </c>
      <c r="K78" s="11"/>
      <c r="L78" s="38"/>
    </row>
    <row r="79" spans="1:12" s="9" customFormat="1" ht="18" customHeight="1" x14ac:dyDescent="0.3">
      <c r="A79" s="46">
        <v>147</v>
      </c>
      <c r="B79" s="18" t="s">
        <v>68</v>
      </c>
      <c r="C79" s="9" t="s">
        <v>227</v>
      </c>
      <c r="D79" s="9">
        <v>6</v>
      </c>
      <c r="E79" s="13">
        <v>107</v>
      </c>
      <c r="F79" s="13">
        <v>642</v>
      </c>
      <c r="G79" s="28" t="s">
        <v>216</v>
      </c>
      <c r="H79" s="29">
        <v>124</v>
      </c>
      <c r="I79" s="32">
        <v>43910</v>
      </c>
      <c r="J79" s="13">
        <v>642</v>
      </c>
      <c r="K79" s="11"/>
      <c r="L79" s="38"/>
    </row>
    <row r="80" spans="1:12" s="9" customFormat="1" ht="19.95" customHeight="1" x14ac:dyDescent="0.3">
      <c r="A80" s="46">
        <v>148</v>
      </c>
      <c r="B80" s="18" t="s">
        <v>69</v>
      </c>
      <c r="C80" s="9" t="s">
        <v>227</v>
      </c>
      <c r="D80" s="9">
        <v>4</v>
      </c>
      <c r="E80" s="13">
        <v>195</v>
      </c>
      <c r="F80" s="13">
        <v>780</v>
      </c>
      <c r="G80" s="28" t="s">
        <v>216</v>
      </c>
      <c r="H80" s="29">
        <v>124</v>
      </c>
      <c r="I80" s="32">
        <v>43910</v>
      </c>
      <c r="J80" s="13">
        <v>780</v>
      </c>
      <c r="K80" s="11"/>
      <c r="L80" s="38"/>
    </row>
    <row r="81" spans="1:12" s="9" customFormat="1" ht="17.399999999999999" customHeight="1" x14ac:dyDescent="0.3">
      <c r="A81" s="46">
        <v>149</v>
      </c>
      <c r="B81" s="18" t="s">
        <v>33</v>
      </c>
      <c r="C81" s="9" t="s">
        <v>227</v>
      </c>
      <c r="D81" s="9">
        <v>15</v>
      </c>
      <c r="E81" s="13">
        <v>303</v>
      </c>
      <c r="F81" s="13">
        <v>4545</v>
      </c>
      <c r="G81" s="28" t="s">
        <v>216</v>
      </c>
      <c r="H81" s="29">
        <v>124</v>
      </c>
      <c r="I81" s="32">
        <v>43910</v>
      </c>
      <c r="J81" s="11">
        <v>4545</v>
      </c>
      <c r="K81" s="11"/>
      <c r="L81" s="38"/>
    </row>
    <row r="82" spans="1:12" s="9" customFormat="1" ht="22.2" customHeight="1" x14ac:dyDescent="0.3">
      <c r="A82" s="46">
        <v>150</v>
      </c>
      <c r="B82" s="18" t="s">
        <v>33</v>
      </c>
      <c r="D82" s="9">
        <v>1</v>
      </c>
      <c r="E82" s="13">
        <v>0.03</v>
      </c>
      <c r="F82" s="13">
        <v>0.03</v>
      </c>
      <c r="G82" s="28" t="s">
        <v>216</v>
      </c>
      <c r="H82" s="29">
        <v>124</v>
      </c>
      <c r="I82" s="32">
        <v>43910</v>
      </c>
      <c r="J82" s="11">
        <v>0.03</v>
      </c>
      <c r="K82" s="11"/>
      <c r="L82" s="38"/>
    </row>
    <row r="83" spans="1:12" s="9" customFormat="1" ht="24" x14ac:dyDescent="0.3">
      <c r="A83" s="46">
        <v>151</v>
      </c>
      <c r="B83" s="18" t="s">
        <v>70</v>
      </c>
      <c r="C83" s="9" t="s">
        <v>227</v>
      </c>
      <c r="D83" s="9">
        <v>10</v>
      </c>
      <c r="E83" s="13">
        <v>16.7</v>
      </c>
      <c r="F83" s="13">
        <v>167</v>
      </c>
      <c r="G83" s="28" t="s">
        <v>216</v>
      </c>
      <c r="H83" s="29">
        <v>125</v>
      </c>
      <c r="I83" s="32">
        <v>43910</v>
      </c>
      <c r="J83" s="13">
        <v>167</v>
      </c>
      <c r="K83" s="11"/>
      <c r="L83" s="38"/>
    </row>
    <row r="84" spans="1:12" s="9" customFormat="1" ht="12" x14ac:dyDescent="0.3">
      <c r="A84" s="46">
        <v>152</v>
      </c>
      <c r="B84" s="18" t="s">
        <v>71</v>
      </c>
      <c r="C84" s="9" t="s">
        <v>7</v>
      </c>
      <c r="D84" s="9">
        <v>670</v>
      </c>
      <c r="E84" s="13">
        <v>0.54</v>
      </c>
      <c r="F84" s="13">
        <v>361.8</v>
      </c>
      <c r="G84" s="28" t="s">
        <v>216</v>
      </c>
      <c r="H84" s="29">
        <v>125</v>
      </c>
      <c r="I84" s="32">
        <v>43910</v>
      </c>
      <c r="J84" s="13">
        <v>361.8</v>
      </c>
      <c r="K84" s="11"/>
      <c r="L84" s="38"/>
    </row>
    <row r="85" spans="1:12" s="9" customFormat="1" ht="25.5" customHeight="1" x14ac:dyDescent="0.3">
      <c r="A85" s="46">
        <v>153</v>
      </c>
      <c r="B85" s="18" t="s">
        <v>67</v>
      </c>
      <c r="C85" s="9" t="s">
        <v>227</v>
      </c>
      <c r="D85" s="9">
        <v>4</v>
      </c>
      <c r="E85" s="13">
        <v>260</v>
      </c>
      <c r="F85" s="13">
        <v>1040</v>
      </c>
      <c r="G85" s="28" t="s">
        <v>216</v>
      </c>
      <c r="H85" s="29">
        <v>124</v>
      </c>
      <c r="I85" s="32">
        <v>43910</v>
      </c>
      <c r="J85" s="13">
        <v>1040</v>
      </c>
      <c r="K85" s="11"/>
      <c r="L85" s="38"/>
    </row>
    <row r="86" spans="1:12" s="9" customFormat="1" ht="25.5" customHeight="1" x14ac:dyDescent="0.3">
      <c r="A86" s="46">
        <v>154</v>
      </c>
      <c r="B86" s="18" t="s">
        <v>72</v>
      </c>
      <c r="C86" s="9" t="s">
        <v>227</v>
      </c>
      <c r="D86" s="9">
        <v>5</v>
      </c>
      <c r="E86" s="13">
        <v>73</v>
      </c>
      <c r="F86" s="13">
        <v>365</v>
      </c>
      <c r="G86" s="28" t="s">
        <v>216</v>
      </c>
      <c r="H86" s="29">
        <v>102</v>
      </c>
      <c r="I86" s="32">
        <v>43910</v>
      </c>
      <c r="J86" s="13">
        <v>365</v>
      </c>
      <c r="K86" s="11"/>
      <c r="L86" s="38"/>
    </row>
    <row r="87" spans="1:12" s="9" customFormat="1" ht="25.5" customHeight="1" x14ac:dyDescent="0.3">
      <c r="A87" s="46">
        <v>155</v>
      </c>
      <c r="B87" s="18" t="s">
        <v>73</v>
      </c>
      <c r="C87" s="9" t="s">
        <v>227</v>
      </c>
      <c r="D87" s="9">
        <v>1</v>
      </c>
      <c r="E87" s="13">
        <v>94</v>
      </c>
      <c r="F87" s="13">
        <v>94</v>
      </c>
      <c r="G87" s="28" t="s">
        <v>216</v>
      </c>
      <c r="H87" s="29">
        <v>101</v>
      </c>
      <c r="I87" s="32">
        <v>43910</v>
      </c>
      <c r="J87" s="13">
        <v>94</v>
      </c>
      <c r="K87" s="11"/>
      <c r="L87" s="38"/>
    </row>
    <row r="88" spans="1:12" s="9" customFormat="1" ht="25.5" customHeight="1" x14ac:dyDescent="0.3">
      <c r="A88" s="46">
        <v>156</v>
      </c>
      <c r="B88" s="18" t="s">
        <v>74</v>
      </c>
      <c r="C88" s="9" t="s">
        <v>227</v>
      </c>
      <c r="D88" s="9">
        <v>2</v>
      </c>
      <c r="E88" s="13">
        <v>106</v>
      </c>
      <c r="F88" s="13">
        <v>212</v>
      </c>
      <c r="G88" s="28" t="s">
        <v>216</v>
      </c>
      <c r="H88" s="29">
        <v>101</v>
      </c>
      <c r="I88" s="32">
        <v>43910</v>
      </c>
      <c r="J88" s="13">
        <v>212</v>
      </c>
      <c r="K88" s="11"/>
      <c r="L88" s="38"/>
    </row>
    <row r="89" spans="1:12" s="9" customFormat="1" ht="13.2" customHeight="1" x14ac:dyDescent="0.3">
      <c r="A89" s="46">
        <v>157</v>
      </c>
      <c r="B89" s="18" t="s">
        <v>109</v>
      </c>
      <c r="C89" s="9" t="s">
        <v>227</v>
      </c>
      <c r="D89" s="9">
        <v>6</v>
      </c>
      <c r="E89" s="13">
        <v>16.489999999999998</v>
      </c>
      <c r="F89" s="13">
        <f>D89*E89</f>
        <v>98.94</v>
      </c>
      <c r="G89" s="28" t="s">
        <v>216</v>
      </c>
      <c r="H89" s="29">
        <v>142</v>
      </c>
      <c r="I89" s="32">
        <v>43917</v>
      </c>
      <c r="J89" s="13">
        <v>98.94</v>
      </c>
      <c r="K89" s="11"/>
      <c r="L89" s="38"/>
    </row>
    <row r="90" spans="1:12" s="9" customFormat="1" ht="13.2" customHeight="1" x14ac:dyDescent="0.3">
      <c r="A90" s="46">
        <v>158</v>
      </c>
      <c r="B90" s="18" t="s">
        <v>110</v>
      </c>
      <c r="C90" s="9" t="s">
        <v>227</v>
      </c>
      <c r="D90" s="9">
        <v>6</v>
      </c>
      <c r="E90" s="13">
        <v>3.73</v>
      </c>
      <c r="F90" s="13">
        <f>D90*E90</f>
        <v>22.38</v>
      </c>
      <c r="G90" s="28" t="s">
        <v>216</v>
      </c>
      <c r="H90" s="29">
        <v>142</v>
      </c>
      <c r="I90" s="32">
        <v>43917</v>
      </c>
      <c r="J90" s="13">
        <v>22.38</v>
      </c>
      <c r="K90" s="11"/>
      <c r="L90" s="38"/>
    </row>
    <row r="91" spans="1:12" s="9" customFormat="1" ht="12" x14ac:dyDescent="0.3">
      <c r="A91" s="46">
        <v>160</v>
      </c>
      <c r="B91" s="87" t="s">
        <v>242</v>
      </c>
      <c r="C91" s="87"/>
      <c r="D91" s="87"/>
      <c r="E91" s="87"/>
      <c r="F91" s="87"/>
      <c r="G91" s="87"/>
      <c r="H91" s="87"/>
      <c r="I91" s="87"/>
      <c r="J91" s="11">
        <f>J92+J93</f>
        <v>412</v>
      </c>
      <c r="K91" s="11">
        <f>K92+K93</f>
        <v>26400</v>
      </c>
      <c r="L91" s="36">
        <f>J91+K91</f>
        <v>26812</v>
      </c>
    </row>
    <row r="92" spans="1:12" s="9" customFormat="1" ht="24.6" customHeight="1" x14ac:dyDescent="0.3">
      <c r="A92" s="46">
        <v>161</v>
      </c>
      <c r="B92" s="93" t="s">
        <v>196</v>
      </c>
      <c r="C92" s="9" t="s">
        <v>227</v>
      </c>
      <c r="D92" s="13">
        <v>4</v>
      </c>
      <c r="E92" s="13">
        <v>6600</v>
      </c>
      <c r="F92" s="13">
        <v>26400</v>
      </c>
      <c r="G92" s="29" t="s">
        <v>211</v>
      </c>
      <c r="H92" s="33" t="s">
        <v>40</v>
      </c>
      <c r="I92" s="32">
        <v>43914</v>
      </c>
      <c r="J92" s="11"/>
      <c r="K92" s="11">
        <v>26400</v>
      </c>
      <c r="L92" s="37"/>
    </row>
    <row r="93" spans="1:12" s="9" customFormat="1" ht="15" customHeight="1" x14ac:dyDescent="0.3">
      <c r="A93" s="46">
        <v>162</v>
      </c>
      <c r="B93" s="17" t="s">
        <v>29</v>
      </c>
      <c r="C93" s="9" t="s">
        <v>227</v>
      </c>
      <c r="D93" s="13">
        <v>2</v>
      </c>
      <c r="E93" s="13">
        <v>206</v>
      </c>
      <c r="F93" s="13">
        <v>412</v>
      </c>
      <c r="G93" s="28" t="s">
        <v>216</v>
      </c>
      <c r="H93" s="33" t="s">
        <v>36</v>
      </c>
      <c r="I93" s="32">
        <v>43997</v>
      </c>
      <c r="J93" s="11">
        <v>412</v>
      </c>
      <c r="K93" s="11"/>
      <c r="L93" s="38"/>
    </row>
    <row r="94" spans="1:12" s="16" customFormat="1" ht="12" x14ac:dyDescent="0.3">
      <c r="A94" s="46">
        <v>165</v>
      </c>
      <c r="B94" s="88" t="s">
        <v>240</v>
      </c>
      <c r="C94" s="88"/>
      <c r="D94" s="88"/>
      <c r="E94" s="88"/>
      <c r="F94" s="88"/>
      <c r="G94" s="88"/>
      <c r="H94" s="88"/>
      <c r="I94" s="88"/>
      <c r="J94" s="24">
        <f>SUM(J95:J112)</f>
        <v>7313.2</v>
      </c>
      <c r="K94" s="24">
        <f>SUM(K95:K112)</f>
        <v>23990.800000000003</v>
      </c>
      <c r="L94" s="39">
        <f>J94+K94</f>
        <v>31304.000000000004</v>
      </c>
    </row>
    <row r="95" spans="1:12" s="9" customFormat="1" ht="16.2" customHeight="1" x14ac:dyDescent="0.3">
      <c r="A95" s="46">
        <v>166</v>
      </c>
      <c r="B95" s="18" t="s">
        <v>35</v>
      </c>
      <c r="C95" s="9" t="s">
        <v>17</v>
      </c>
      <c r="D95" s="9">
        <v>12</v>
      </c>
      <c r="E95" s="13">
        <v>34.799999999999997</v>
      </c>
      <c r="F95" s="13">
        <v>417.6</v>
      </c>
      <c r="G95" s="29" t="s">
        <v>217</v>
      </c>
      <c r="H95" s="29">
        <v>47</v>
      </c>
      <c r="I95" s="32">
        <v>43986</v>
      </c>
      <c r="J95" s="11">
        <f>D95*E95</f>
        <v>417.59999999999997</v>
      </c>
      <c r="K95" s="11"/>
      <c r="L95" s="38"/>
    </row>
    <row r="96" spans="1:12" s="9" customFormat="1" ht="24" customHeight="1" x14ac:dyDescent="0.3">
      <c r="A96" s="46">
        <v>167</v>
      </c>
      <c r="B96" s="18" t="s">
        <v>34</v>
      </c>
      <c r="C96" s="9" t="s">
        <v>17</v>
      </c>
      <c r="D96" s="9">
        <v>1</v>
      </c>
      <c r="E96" s="13">
        <v>33.6</v>
      </c>
      <c r="F96" s="13">
        <v>33.6</v>
      </c>
      <c r="G96" s="29" t="s">
        <v>217</v>
      </c>
      <c r="H96" s="29">
        <v>47</v>
      </c>
      <c r="I96" s="32">
        <v>43986</v>
      </c>
      <c r="J96" s="11">
        <f>D96*E96</f>
        <v>33.6</v>
      </c>
      <c r="K96" s="11"/>
      <c r="L96" s="38"/>
    </row>
    <row r="97" spans="1:12" s="9" customFormat="1" ht="12" x14ac:dyDescent="0.3">
      <c r="A97" s="46">
        <v>168</v>
      </c>
      <c r="B97" s="18" t="s">
        <v>57</v>
      </c>
      <c r="C97" s="9" t="s">
        <v>17</v>
      </c>
      <c r="D97" s="9">
        <v>1</v>
      </c>
      <c r="E97" s="13">
        <v>54</v>
      </c>
      <c r="F97" s="13">
        <v>54</v>
      </c>
      <c r="G97" s="29" t="s">
        <v>217</v>
      </c>
      <c r="H97" s="29">
        <v>47</v>
      </c>
      <c r="I97" s="32">
        <v>43986</v>
      </c>
      <c r="J97" s="11">
        <f>D97*E97</f>
        <v>54</v>
      </c>
      <c r="K97" s="11"/>
      <c r="L97" s="38"/>
    </row>
    <row r="98" spans="1:12" s="9" customFormat="1" ht="12" x14ac:dyDescent="0.3">
      <c r="A98" s="46">
        <v>169</v>
      </c>
      <c r="B98" s="18" t="s">
        <v>57</v>
      </c>
      <c r="C98" s="9" t="s">
        <v>17</v>
      </c>
      <c r="D98" s="9">
        <v>2</v>
      </c>
      <c r="E98" s="13">
        <v>75.599999999999994</v>
      </c>
      <c r="F98" s="13">
        <v>151.19999999999999</v>
      </c>
      <c r="G98" s="29" t="s">
        <v>217</v>
      </c>
      <c r="H98" s="29">
        <v>47</v>
      </c>
      <c r="I98" s="32">
        <v>43986</v>
      </c>
      <c r="J98" s="11">
        <f>D98*E98</f>
        <v>151.19999999999999</v>
      </c>
      <c r="K98" s="11"/>
      <c r="L98" s="38"/>
    </row>
    <row r="99" spans="1:12" s="9" customFormat="1" ht="12" x14ac:dyDescent="0.3">
      <c r="A99" s="46">
        <v>170</v>
      </c>
      <c r="B99" s="18" t="s">
        <v>57</v>
      </c>
      <c r="C99" s="9" t="s">
        <v>17</v>
      </c>
      <c r="D99" s="9">
        <v>12</v>
      </c>
      <c r="E99" s="13">
        <v>71.400000000000006</v>
      </c>
      <c r="F99" s="13">
        <v>856.8</v>
      </c>
      <c r="G99" s="29" t="s">
        <v>217</v>
      </c>
      <c r="H99" s="29">
        <v>47</v>
      </c>
      <c r="I99" s="32">
        <v>43986</v>
      </c>
      <c r="J99" s="11">
        <f>D99*E99</f>
        <v>856.80000000000007</v>
      </c>
      <c r="K99" s="11"/>
      <c r="L99" s="38"/>
    </row>
    <row r="100" spans="1:12" s="9" customFormat="1" ht="12" x14ac:dyDescent="0.3">
      <c r="A100" s="46">
        <v>171</v>
      </c>
      <c r="B100" s="18" t="s">
        <v>37</v>
      </c>
      <c r="C100" s="9" t="s">
        <v>227</v>
      </c>
      <c r="D100" s="9">
        <v>110</v>
      </c>
      <c r="E100" s="13">
        <v>50</v>
      </c>
      <c r="F100" s="13">
        <v>5500</v>
      </c>
      <c r="G100" s="29" t="s">
        <v>221</v>
      </c>
      <c r="H100" s="29">
        <v>7</v>
      </c>
      <c r="I100" s="32">
        <v>43973</v>
      </c>
      <c r="J100" s="11">
        <v>5500</v>
      </c>
      <c r="K100" s="11"/>
      <c r="L100" s="38"/>
    </row>
    <row r="101" spans="1:12" s="9" customFormat="1" ht="12" x14ac:dyDescent="0.3">
      <c r="A101" s="46">
        <v>172</v>
      </c>
      <c r="B101" s="18" t="s">
        <v>38</v>
      </c>
      <c r="C101" s="9" t="s">
        <v>227</v>
      </c>
      <c r="D101" s="9">
        <v>1</v>
      </c>
      <c r="E101" s="13">
        <v>300</v>
      </c>
      <c r="F101" s="13">
        <v>300</v>
      </c>
      <c r="G101" s="29" t="s">
        <v>221</v>
      </c>
      <c r="H101" s="29">
        <v>7</v>
      </c>
      <c r="I101" s="32">
        <v>43973</v>
      </c>
      <c r="J101" s="11">
        <v>300</v>
      </c>
      <c r="K101" s="11"/>
      <c r="L101" s="38"/>
    </row>
    <row r="102" spans="1:12" s="9" customFormat="1" ht="12" x14ac:dyDescent="0.3">
      <c r="A102" s="46">
        <v>173</v>
      </c>
      <c r="B102" s="18" t="s">
        <v>39</v>
      </c>
      <c r="C102" s="9" t="s">
        <v>227</v>
      </c>
      <c r="D102" s="9">
        <v>170</v>
      </c>
      <c r="E102" s="13">
        <v>30</v>
      </c>
      <c r="F102" s="13">
        <v>5100</v>
      </c>
      <c r="G102" s="29" t="s">
        <v>225</v>
      </c>
      <c r="H102" s="29">
        <v>65498</v>
      </c>
      <c r="I102" s="32">
        <v>43984</v>
      </c>
      <c r="J102" s="11"/>
      <c r="K102" s="13">
        <v>5100</v>
      </c>
      <c r="L102" s="37"/>
    </row>
    <row r="103" spans="1:12" s="9" customFormat="1" ht="12" x14ac:dyDescent="0.3">
      <c r="A103" s="46">
        <v>174</v>
      </c>
      <c r="B103" s="18" t="s">
        <v>38</v>
      </c>
      <c r="C103" s="9" t="s">
        <v>227</v>
      </c>
      <c r="D103" s="9">
        <v>1</v>
      </c>
      <c r="E103" s="13">
        <v>400</v>
      </c>
      <c r="F103" s="13">
        <v>400</v>
      </c>
      <c r="G103" s="29" t="s">
        <v>225</v>
      </c>
      <c r="H103" s="29">
        <v>65498</v>
      </c>
      <c r="I103" s="32">
        <v>43984</v>
      </c>
      <c r="J103" s="11"/>
      <c r="K103" s="13">
        <v>400</v>
      </c>
      <c r="L103" s="37"/>
    </row>
    <row r="104" spans="1:12" s="9" customFormat="1" ht="12" x14ac:dyDescent="0.3">
      <c r="A104" s="46">
        <v>175</v>
      </c>
      <c r="B104" s="18" t="s">
        <v>120</v>
      </c>
      <c r="C104" s="9" t="s">
        <v>227</v>
      </c>
      <c r="D104" s="9">
        <v>20</v>
      </c>
      <c r="E104" s="13">
        <v>526.4</v>
      </c>
      <c r="F104" s="13">
        <v>10528</v>
      </c>
      <c r="G104" s="29" t="s">
        <v>212</v>
      </c>
      <c r="H104" s="29" t="s">
        <v>51</v>
      </c>
      <c r="I104" s="32">
        <v>43908</v>
      </c>
      <c r="J104" s="11"/>
      <c r="K104" s="13">
        <v>10528</v>
      </c>
      <c r="L104" s="37"/>
    </row>
    <row r="105" spans="1:12" s="9" customFormat="1" ht="16.95" customHeight="1" x14ac:dyDescent="0.3">
      <c r="A105" s="46">
        <v>176</v>
      </c>
      <c r="B105" s="18" t="s">
        <v>50</v>
      </c>
      <c r="C105" s="9" t="s">
        <v>227</v>
      </c>
      <c r="D105" s="9">
        <v>5</v>
      </c>
      <c r="E105" s="13">
        <v>48.55</v>
      </c>
      <c r="F105" s="13">
        <v>242.76</v>
      </c>
      <c r="G105" s="29" t="s">
        <v>212</v>
      </c>
      <c r="H105" s="29" t="s">
        <v>51</v>
      </c>
      <c r="I105" s="32">
        <v>43908</v>
      </c>
      <c r="J105" s="11"/>
      <c r="K105" s="13">
        <v>242.76</v>
      </c>
      <c r="L105" s="37"/>
    </row>
    <row r="106" spans="1:12" s="9" customFormat="1" ht="24" x14ac:dyDescent="0.3">
      <c r="A106" s="46">
        <v>177</v>
      </c>
      <c r="B106" s="18" t="s">
        <v>52</v>
      </c>
      <c r="C106" s="9" t="s">
        <v>227</v>
      </c>
      <c r="D106" s="9">
        <v>72</v>
      </c>
      <c r="E106" s="13">
        <v>17.579999999999998</v>
      </c>
      <c r="F106" s="13">
        <v>1266.05</v>
      </c>
      <c r="G106" s="29" t="s">
        <v>212</v>
      </c>
      <c r="H106" s="29" t="s">
        <v>51</v>
      </c>
      <c r="I106" s="32">
        <v>43908</v>
      </c>
      <c r="J106" s="11"/>
      <c r="K106" s="13">
        <v>1266.05</v>
      </c>
      <c r="L106" s="37"/>
    </row>
    <row r="107" spans="1:12" s="9" customFormat="1" ht="12" x14ac:dyDescent="0.3">
      <c r="A107" s="46">
        <v>178</v>
      </c>
      <c r="B107" s="18" t="s">
        <v>53</v>
      </c>
      <c r="C107" s="9" t="s">
        <v>227</v>
      </c>
      <c r="D107" s="9">
        <v>15</v>
      </c>
      <c r="E107" s="13">
        <v>20.27</v>
      </c>
      <c r="F107" s="13">
        <v>304.08</v>
      </c>
      <c r="G107" s="29" t="s">
        <v>212</v>
      </c>
      <c r="H107" s="29" t="s">
        <v>51</v>
      </c>
      <c r="I107" s="32">
        <v>43908</v>
      </c>
      <c r="J107" s="11"/>
      <c r="K107" s="13">
        <v>304.08</v>
      </c>
      <c r="L107" s="37"/>
    </row>
    <row r="108" spans="1:12" s="9" customFormat="1" ht="24" x14ac:dyDescent="0.3">
      <c r="A108" s="46">
        <v>179</v>
      </c>
      <c r="B108" s="18" t="s">
        <v>54</v>
      </c>
      <c r="C108" s="9" t="s">
        <v>227</v>
      </c>
      <c r="D108" s="9">
        <v>15</v>
      </c>
      <c r="E108" s="13">
        <v>36.950000000000003</v>
      </c>
      <c r="F108" s="13">
        <v>554.23</v>
      </c>
      <c r="G108" s="29" t="s">
        <v>212</v>
      </c>
      <c r="H108" s="29" t="s">
        <v>51</v>
      </c>
      <c r="I108" s="32">
        <v>43908</v>
      </c>
      <c r="J108" s="11"/>
      <c r="K108" s="13">
        <v>554.23</v>
      </c>
      <c r="L108" s="37"/>
    </row>
    <row r="109" spans="1:12" s="9" customFormat="1" ht="24" x14ac:dyDescent="0.3">
      <c r="A109" s="46">
        <v>180</v>
      </c>
      <c r="B109" s="18" t="s">
        <v>55</v>
      </c>
      <c r="C109" s="9" t="s">
        <v>227</v>
      </c>
      <c r="D109" s="9">
        <v>5</v>
      </c>
      <c r="E109" s="13">
        <v>64.959999999999994</v>
      </c>
      <c r="F109" s="13">
        <v>324.8</v>
      </c>
      <c r="G109" s="29" t="s">
        <v>212</v>
      </c>
      <c r="H109" s="29" t="s">
        <v>51</v>
      </c>
      <c r="I109" s="32">
        <v>43908</v>
      </c>
      <c r="J109" s="11"/>
      <c r="K109" s="13">
        <v>324.8</v>
      </c>
      <c r="L109" s="37"/>
    </row>
    <row r="110" spans="1:12" s="9" customFormat="1" ht="24.6" customHeight="1" x14ac:dyDescent="0.3">
      <c r="A110" s="46">
        <v>181</v>
      </c>
      <c r="B110" s="18" t="s">
        <v>128</v>
      </c>
      <c r="C110" s="9" t="s">
        <v>4</v>
      </c>
      <c r="D110" s="9">
        <v>60</v>
      </c>
      <c r="E110" s="13">
        <v>30.13</v>
      </c>
      <c r="F110" s="13">
        <v>1807.68</v>
      </c>
      <c r="G110" s="29" t="s">
        <v>212</v>
      </c>
      <c r="H110" s="29" t="s">
        <v>51</v>
      </c>
      <c r="I110" s="32">
        <v>43908</v>
      </c>
      <c r="J110" s="11"/>
      <c r="K110" s="13">
        <v>1807.68</v>
      </c>
      <c r="L110" s="37"/>
    </row>
    <row r="111" spans="1:12" s="9" customFormat="1" ht="13.95" customHeight="1" x14ac:dyDescent="0.3">
      <c r="A111" s="46">
        <v>182</v>
      </c>
      <c r="B111" s="18" t="s">
        <v>56</v>
      </c>
      <c r="C111" s="9" t="s">
        <v>17</v>
      </c>
      <c r="D111" s="9">
        <v>50</v>
      </c>
      <c r="E111" s="13">
        <v>19.260000000000002</v>
      </c>
      <c r="F111" s="13">
        <v>963.2</v>
      </c>
      <c r="G111" s="29" t="s">
        <v>212</v>
      </c>
      <c r="H111" s="29" t="s">
        <v>51</v>
      </c>
      <c r="I111" s="32">
        <v>43908</v>
      </c>
      <c r="J111" s="11"/>
      <c r="K111" s="13">
        <v>963.2</v>
      </c>
      <c r="L111" s="37"/>
    </row>
    <row r="112" spans="1:12" s="9" customFormat="1" ht="12" x14ac:dyDescent="0.3">
      <c r="A112" s="46">
        <v>183</v>
      </c>
      <c r="B112" s="18" t="s">
        <v>58</v>
      </c>
      <c r="C112" s="9" t="s">
        <v>227</v>
      </c>
      <c r="D112" s="9">
        <v>1</v>
      </c>
      <c r="E112" s="13">
        <v>2500</v>
      </c>
      <c r="F112" s="13">
        <v>2500</v>
      </c>
      <c r="G112" s="29" t="s">
        <v>212</v>
      </c>
      <c r="H112" s="29" t="s">
        <v>51</v>
      </c>
      <c r="I112" s="32">
        <v>43908</v>
      </c>
      <c r="J112" s="11"/>
      <c r="K112" s="13">
        <v>2500</v>
      </c>
      <c r="L112" s="37"/>
    </row>
    <row r="113" spans="1:12" s="16" customFormat="1" ht="12" x14ac:dyDescent="0.3">
      <c r="A113" s="46">
        <v>184</v>
      </c>
      <c r="B113" s="25" t="s">
        <v>241</v>
      </c>
      <c r="G113" s="30"/>
      <c r="H113" s="29"/>
      <c r="I113" s="32"/>
      <c r="J113" s="24"/>
      <c r="K113" s="24">
        <f>SUM(K114:K141)</f>
        <v>29253.199999999997</v>
      </c>
      <c r="L113" s="39">
        <f>J113+K113</f>
        <v>29253.199999999997</v>
      </c>
    </row>
    <row r="114" spans="1:12" s="9" customFormat="1" ht="24" x14ac:dyDescent="0.3">
      <c r="A114" s="46">
        <v>185</v>
      </c>
      <c r="B114" s="18" t="s">
        <v>138</v>
      </c>
      <c r="C114" s="9" t="s">
        <v>227</v>
      </c>
      <c r="D114" s="9">
        <v>6</v>
      </c>
      <c r="E114" s="9">
        <v>130.66999999999999</v>
      </c>
      <c r="F114" s="13">
        <v>784</v>
      </c>
      <c r="G114" s="29" t="s">
        <v>212</v>
      </c>
      <c r="H114" s="29" t="s">
        <v>139</v>
      </c>
      <c r="I114" s="32">
        <v>44187</v>
      </c>
      <c r="J114" s="11"/>
      <c r="K114" s="13">
        <v>784</v>
      </c>
      <c r="L114" s="37"/>
    </row>
    <row r="115" spans="1:12" s="9" customFormat="1" ht="24" x14ac:dyDescent="0.3">
      <c r="A115" s="46">
        <v>186</v>
      </c>
      <c r="B115" s="18" t="s">
        <v>140</v>
      </c>
      <c r="C115" s="9" t="s">
        <v>227</v>
      </c>
      <c r="D115" s="9">
        <v>11</v>
      </c>
      <c r="E115" s="9">
        <v>86.38</v>
      </c>
      <c r="F115" s="13">
        <v>950.21</v>
      </c>
      <c r="G115" s="29" t="s">
        <v>212</v>
      </c>
      <c r="H115" s="29" t="s">
        <v>139</v>
      </c>
      <c r="I115" s="32">
        <v>44187</v>
      </c>
      <c r="J115" s="11"/>
      <c r="K115" s="13">
        <v>950.21</v>
      </c>
      <c r="L115" s="37"/>
    </row>
    <row r="116" spans="1:12" s="9" customFormat="1" ht="12" x14ac:dyDescent="0.3">
      <c r="A116" s="46">
        <v>187</v>
      </c>
      <c r="B116" s="17" t="s">
        <v>141</v>
      </c>
      <c r="C116" s="9" t="s">
        <v>227</v>
      </c>
      <c r="D116" s="9">
        <v>1</v>
      </c>
      <c r="E116" s="9">
        <v>787.28</v>
      </c>
      <c r="F116" s="13">
        <v>787.28</v>
      </c>
      <c r="G116" s="29" t="s">
        <v>212</v>
      </c>
      <c r="H116" s="29" t="s">
        <v>139</v>
      </c>
      <c r="I116" s="32">
        <v>44187</v>
      </c>
      <c r="J116" s="11"/>
      <c r="K116" s="13">
        <v>787.28</v>
      </c>
      <c r="L116" s="37"/>
    </row>
    <row r="117" spans="1:12" s="9" customFormat="1" ht="12" x14ac:dyDescent="0.3">
      <c r="A117" s="46">
        <v>188</v>
      </c>
      <c r="B117" s="17" t="s">
        <v>142</v>
      </c>
      <c r="C117" s="9" t="s">
        <v>227</v>
      </c>
      <c r="D117" s="9">
        <v>7</v>
      </c>
      <c r="E117" s="9">
        <v>202.29</v>
      </c>
      <c r="F117" s="13">
        <v>1416.01</v>
      </c>
      <c r="G117" s="29" t="s">
        <v>212</v>
      </c>
      <c r="H117" s="29" t="s">
        <v>139</v>
      </c>
      <c r="I117" s="32">
        <v>44187</v>
      </c>
      <c r="J117" s="11"/>
      <c r="K117" s="13">
        <v>1416.01</v>
      </c>
      <c r="L117" s="37"/>
    </row>
    <row r="118" spans="1:12" s="9" customFormat="1" ht="12" x14ac:dyDescent="0.3">
      <c r="A118" s="46">
        <v>189</v>
      </c>
      <c r="B118" s="17" t="s">
        <v>143</v>
      </c>
      <c r="C118" s="9" t="s">
        <v>227</v>
      </c>
      <c r="D118" s="9">
        <v>5</v>
      </c>
      <c r="E118" s="9">
        <v>207.75</v>
      </c>
      <c r="F118" s="13">
        <v>1038.77</v>
      </c>
      <c r="G118" s="29" t="s">
        <v>212</v>
      </c>
      <c r="H118" s="29" t="s">
        <v>139</v>
      </c>
      <c r="I118" s="32">
        <v>44187</v>
      </c>
      <c r="J118" s="11"/>
      <c r="K118" s="13">
        <v>1038.77</v>
      </c>
      <c r="L118" s="37"/>
    </row>
    <row r="119" spans="1:12" s="9" customFormat="1" ht="12" x14ac:dyDescent="0.3">
      <c r="A119" s="46">
        <v>190</v>
      </c>
      <c r="B119" s="17" t="s">
        <v>144</v>
      </c>
      <c r="C119" s="9" t="s">
        <v>227</v>
      </c>
      <c r="D119" s="9">
        <v>2</v>
      </c>
      <c r="E119" s="9">
        <v>273.36</v>
      </c>
      <c r="F119" s="13">
        <v>546.72</v>
      </c>
      <c r="G119" s="29" t="s">
        <v>212</v>
      </c>
      <c r="H119" s="29" t="s">
        <v>139</v>
      </c>
      <c r="I119" s="32">
        <v>44187</v>
      </c>
      <c r="J119" s="11"/>
      <c r="K119" s="13">
        <v>546.72</v>
      </c>
      <c r="L119" s="37"/>
    </row>
    <row r="120" spans="1:12" s="9" customFormat="1" ht="24" x14ac:dyDescent="0.3">
      <c r="A120" s="46">
        <v>191</v>
      </c>
      <c r="B120" s="18" t="s">
        <v>145</v>
      </c>
      <c r="C120" s="9" t="s">
        <v>227</v>
      </c>
      <c r="D120" s="9">
        <v>72</v>
      </c>
      <c r="E120" s="9">
        <v>12.14</v>
      </c>
      <c r="F120" s="13">
        <v>873.88</v>
      </c>
      <c r="G120" s="29" t="s">
        <v>212</v>
      </c>
      <c r="H120" s="29" t="s">
        <v>139</v>
      </c>
      <c r="I120" s="32">
        <v>44187</v>
      </c>
      <c r="J120" s="11"/>
      <c r="K120" s="13">
        <v>873.88</v>
      </c>
      <c r="L120" s="37"/>
    </row>
    <row r="121" spans="1:12" s="9" customFormat="1" ht="12" x14ac:dyDescent="0.3">
      <c r="A121" s="46">
        <v>192</v>
      </c>
      <c r="B121" s="17" t="s">
        <v>146</v>
      </c>
      <c r="C121" s="9" t="s">
        <v>227</v>
      </c>
      <c r="D121" s="9">
        <v>60</v>
      </c>
      <c r="E121" s="9">
        <v>13.67</v>
      </c>
      <c r="F121" s="13">
        <v>820.09</v>
      </c>
      <c r="G121" s="29" t="s">
        <v>212</v>
      </c>
      <c r="H121" s="29" t="s">
        <v>139</v>
      </c>
      <c r="I121" s="32">
        <v>44187</v>
      </c>
      <c r="J121" s="11"/>
      <c r="K121" s="13">
        <v>820.09</v>
      </c>
      <c r="L121" s="37"/>
    </row>
    <row r="122" spans="1:12" s="9" customFormat="1" ht="12" x14ac:dyDescent="0.3">
      <c r="A122" s="46">
        <v>193</v>
      </c>
      <c r="B122" s="17" t="s">
        <v>147</v>
      </c>
      <c r="C122" s="9" t="s">
        <v>227</v>
      </c>
      <c r="D122" s="9">
        <v>1</v>
      </c>
      <c r="E122" s="9">
        <v>131.21</v>
      </c>
      <c r="F122" s="13">
        <v>131.21</v>
      </c>
      <c r="G122" s="29" t="s">
        <v>212</v>
      </c>
      <c r="H122" s="29" t="s">
        <v>139</v>
      </c>
      <c r="I122" s="32">
        <v>44187</v>
      </c>
      <c r="J122" s="11"/>
      <c r="K122" s="13">
        <v>131.21</v>
      </c>
      <c r="L122" s="37"/>
    </row>
    <row r="123" spans="1:12" s="9" customFormat="1" ht="12" x14ac:dyDescent="0.3">
      <c r="A123" s="46">
        <v>194</v>
      </c>
      <c r="B123" s="17" t="s">
        <v>148</v>
      </c>
      <c r="C123" s="9" t="s">
        <v>227</v>
      </c>
      <c r="D123" s="9">
        <v>150</v>
      </c>
      <c r="E123" s="9">
        <v>8.09</v>
      </c>
      <c r="F123" s="13">
        <v>1213.73</v>
      </c>
      <c r="G123" s="29" t="s">
        <v>212</v>
      </c>
      <c r="H123" s="29" t="s">
        <v>139</v>
      </c>
      <c r="I123" s="32">
        <v>44187</v>
      </c>
      <c r="J123" s="11"/>
      <c r="K123" s="13">
        <v>1213.73</v>
      </c>
      <c r="L123" s="37"/>
    </row>
    <row r="124" spans="1:12" s="9" customFormat="1" ht="24" x14ac:dyDescent="0.3">
      <c r="A124" s="46">
        <v>195</v>
      </c>
      <c r="B124" s="18" t="s">
        <v>149</v>
      </c>
      <c r="C124" s="9" t="s">
        <v>227</v>
      </c>
      <c r="D124" s="9">
        <v>100</v>
      </c>
      <c r="E124" s="9">
        <v>3.26</v>
      </c>
      <c r="F124" s="13">
        <v>325.85000000000002</v>
      </c>
      <c r="G124" s="29" t="s">
        <v>212</v>
      </c>
      <c r="H124" s="29" t="s">
        <v>139</v>
      </c>
      <c r="I124" s="32">
        <v>44187</v>
      </c>
      <c r="J124" s="11"/>
      <c r="K124" s="13">
        <v>325.85000000000002</v>
      </c>
      <c r="L124" s="37"/>
    </row>
    <row r="125" spans="1:12" s="9" customFormat="1" ht="12" x14ac:dyDescent="0.3">
      <c r="A125" s="46">
        <v>196</v>
      </c>
      <c r="B125" s="17" t="s">
        <v>150</v>
      </c>
      <c r="C125" s="9" t="s">
        <v>227</v>
      </c>
      <c r="D125" s="9">
        <v>8.64</v>
      </c>
      <c r="E125" s="9">
        <v>143.97</v>
      </c>
      <c r="F125" s="13">
        <v>863.82</v>
      </c>
      <c r="G125" s="29" t="s">
        <v>212</v>
      </c>
      <c r="H125" s="29" t="s">
        <v>139</v>
      </c>
      <c r="I125" s="32">
        <v>44187</v>
      </c>
      <c r="J125" s="11"/>
      <c r="K125" s="13">
        <v>863.82</v>
      </c>
      <c r="L125" s="37"/>
    </row>
    <row r="126" spans="1:12" s="9" customFormat="1" ht="12" x14ac:dyDescent="0.3">
      <c r="A126" s="46">
        <v>197</v>
      </c>
      <c r="B126" s="17" t="s">
        <v>151</v>
      </c>
      <c r="C126" s="9" t="s">
        <v>227</v>
      </c>
      <c r="D126" s="9">
        <v>12.68</v>
      </c>
      <c r="E126" s="9">
        <v>211.4</v>
      </c>
      <c r="F126" s="13">
        <v>1268.4000000000001</v>
      </c>
      <c r="G126" s="29" t="s">
        <v>212</v>
      </c>
      <c r="H126" s="29" t="s">
        <v>139</v>
      </c>
      <c r="I126" s="32">
        <v>44187</v>
      </c>
      <c r="J126" s="11"/>
      <c r="K126" s="13">
        <v>1268.4000000000001</v>
      </c>
      <c r="L126" s="37"/>
    </row>
    <row r="127" spans="1:12" s="9" customFormat="1" ht="12" x14ac:dyDescent="0.3">
      <c r="A127" s="46">
        <v>198</v>
      </c>
      <c r="B127" s="17" t="s">
        <v>152</v>
      </c>
      <c r="C127" s="9" t="s">
        <v>227</v>
      </c>
      <c r="D127" s="9">
        <v>30</v>
      </c>
      <c r="E127" s="9">
        <v>10.01</v>
      </c>
      <c r="F127" s="13">
        <v>300.14999999999998</v>
      </c>
      <c r="G127" s="29" t="s">
        <v>212</v>
      </c>
      <c r="H127" s="29" t="s">
        <v>139</v>
      </c>
      <c r="I127" s="32">
        <v>44187</v>
      </c>
      <c r="J127" s="11"/>
      <c r="K127" s="13">
        <v>300.14999999999998</v>
      </c>
      <c r="L127" s="37"/>
    </row>
    <row r="128" spans="1:12" s="9" customFormat="1" ht="12" x14ac:dyDescent="0.3">
      <c r="A128" s="46">
        <v>199</v>
      </c>
      <c r="B128" s="17" t="s">
        <v>153</v>
      </c>
      <c r="C128" s="9" t="s">
        <v>227</v>
      </c>
      <c r="D128" s="9">
        <v>10</v>
      </c>
      <c r="E128" s="9">
        <v>32.04</v>
      </c>
      <c r="F128" s="13">
        <v>320.38</v>
      </c>
      <c r="G128" s="29" t="s">
        <v>212</v>
      </c>
      <c r="H128" s="29" t="s">
        <v>139</v>
      </c>
      <c r="I128" s="32">
        <v>44187</v>
      </c>
      <c r="J128" s="11"/>
      <c r="K128" s="13">
        <v>320.38</v>
      </c>
      <c r="L128" s="37"/>
    </row>
    <row r="129" spans="1:12" s="9" customFormat="1" ht="12" x14ac:dyDescent="0.3">
      <c r="A129" s="46">
        <v>200</v>
      </c>
      <c r="B129" s="17" t="s">
        <v>154</v>
      </c>
      <c r="C129" s="9" t="s">
        <v>227</v>
      </c>
      <c r="D129" s="9">
        <v>5</v>
      </c>
      <c r="E129" s="9">
        <v>76.540000000000006</v>
      </c>
      <c r="F129" s="13">
        <v>382.71</v>
      </c>
      <c r="G129" s="29" t="s">
        <v>212</v>
      </c>
      <c r="H129" s="29" t="s">
        <v>139</v>
      </c>
      <c r="I129" s="32">
        <v>44187</v>
      </c>
      <c r="J129" s="11"/>
      <c r="K129" s="13">
        <v>382.71</v>
      </c>
      <c r="L129" s="37"/>
    </row>
    <row r="130" spans="1:12" s="9" customFormat="1" ht="12" x14ac:dyDescent="0.3">
      <c r="A130" s="46">
        <v>201</v>
      </c>
      <c r="B130" s="17" t="s">
        <v>155</v>
      </c>
      <c r="C130" s="9" t="s">
        <v>227</v>
      </c>
      <c r="D130" s="9">
        <v>5</v>
      </c>
      <c r="E130" s="9">
        <v>82.01</v>
      </c>
      <c r="F130" s="13">
        <v>410.04</v>
      </c>
      <c r="G130" s="29" t="s">
        <v>212</v>
      </c>
      <c r="H130" s="29" t="s">
        <v>139</v>
      </c>
      <c r="I130" s="32">
        <v>44187</v>
      </c>
      <c r="J130" s="11"/>
      <c r="K130" s="13">
        <v>410.04</v>
      </c>
      <c r="L130" s="37"/>
    </row>
    <row r="131" spans="1:12" s="9" customFormat="1" ht="12" x14ac:dyDescent="0.3">
      <c r="A131" s="46">
        <v>202</v>
      </c>
      <c r="B131" s="17" t="s">
        <v>156</v>
      </c>
      <c r="C131" s="9" t="s">
        <v>227</v>
      </c>
      <c r="D131" s="9">
        <v>5</v>
      </c>
      <c r="E131" s="9">
        <v>92.94</v>
      </c>
      <c r="F131" s="13">
        <v>464.72</v>
      </c>
      <c r="G131" s="29" t="s">
        <v>212</v>
      </c>
      <c r="H131" s="29" t="s">
        <v>139</v>
      </c>
      <c r="I131" s="32">
        <v>44187</v>
      </c>
      <c r="J131" s="11"/>
      <c r="K131" s="13">
        <v>464.72</v>
      </c>
      <c r="L131" s="37"/>
    </row>
    <row r="132" spans="1:12" s="9" customFormat="1" ht="12" x14ac:dyDescent="0.3">
      <c r="A132" s="46">
        <v>203</v>
      </c>
      <c r="B132" s="17" t="s">
        <v>157</v>
      </c>
      <c r="C132" s="9" t="s">
        <v>227</v>
      </c>
      <c r="D132" s="9">
        <v>5</v>
      </c>
      <c r="E132" s="9">
        <v>75.45</v>
      </c>
      <c r="F132" s="13">
        <v>377.24</v>
      </c>
      <c r="G132" s="29" t="s">
        <v>212</v>
      </c>
      <c r="H132" s="29" t="s">
        <v>139</v>
      </c>
      <c r="I132" s="32">
        <v>44187</v>
      </c>
      <c r="J132" s="11"/>
      <c r="K132" s="13">
        <v>377.24</v>
      </c>
      <c r="L132" s="37"/>
    </row>
    <row r="133" spans="1:12" s="9" customFormat="1" ht="12" x14ac:dyDescent="0.3">
      <c r="A133" s="46">
        <v>204</v>
      </c>
      <c r="B133" s="17" t="s">
        <v>158</v>
      </c>
      <c r="C133" s="9" t="s">
        <v>227</v>
      </c>
      <c r="D133" s="9">
        <v>2</v>
      </c>
      <c r="E133" s="9">
        <v>118.09</v>
      </c>
      <c r="F133" s="13">
        <v>236.18</v>
      </c>
      <c r="G133" s="29" t="s">
        <v>212</v>
      </c>
      <c r="H133" s="29" t="s">
        <v>139</v>
      </c>
      <c r="I133" s="32">
        <v>44187</v>
      </c>
      <c r="J133" s="11"/>
      <c r="K133" s="13">
        <v>236.18</v>
      </c>
      <c r="L133" s="37"/>
    </row>
    <row r="134" spans="1:12" s="9" customFormat="1" ht="12" x14ac:dyDescent="0.3">
      <c r="A134" s="46">
        <v>205</v>
      </c>
      <c r="B134" s="17" t="s">
        <v>159</v>
      </c>
      <c r="C134" s="9" t="s">
        <v>227</v>
      </c>
      <c r="D134" s="9">
        <v>3</v>
      </c>
      <c r="E134" s="9">
        <v>136.68</v>
      </c>
      <c r="F134" s="13">
        <v>410.04</v>
      </c>
      <c r="G134" s="29" t="s">
        <v>212</v>
      </c>
      <c r="H134" s="29" t="s">
        <v>139</v>
      </c>
      <c r="I134" s="32">
        <v>44187</v>
      </c>
      <c r="J134" s="11"/>
      <c r="K134" s="13">
        <v>410.04</v>
      </c>
      <c r="L134" s="37"/>
    </row>
    <row r="135" spans="1:12" s="9" customFormat="1" ht="12" x14ac:dyDescent="0.3">
      <c r="A135" s="46">
        <v>206</v>
      </c>
      <c r="B135" s="17" t="s">
        <v>160</v>
      </c>
      <c r="C135" s="9" t="s">
        <v>227</v>
      </c>
      <c r="D135" s="9">
        <v>15</v>
      </c>
      <c r="E135" s="9">
        <v>23.51</v>
      </c>
      <c r="F135" s="13">
        <v>352.64</v>
      </c>
      <c r="G135" s="29" t="s">
        <v>212</v>
      </c>
      <c r="H135" s="29" t="s">
        <v>139</v>
      </c>
      <c r="I135" s="32">
        <v>44187</v>
      </c>
      <c r="J135" s="11"/>
      <c r="K135" s="13">
        <v>352.64</v>
      </c>
      <c r="L135" s="37"/>
    </row>
    <row r="136" spans="1:12" s="9" customFormat="1" ht="12" x14ac:dyDescent="0.3">
      <c r="A136" s="46">
        <v>207</v>
      </c>
      <c r="B136" s="17" t="s">
        <v>161</v>
      </c>
      <c r="C136" s="9" t="s">
        <v>227</v>
      </c>
      <c r="D136" s="9">
        <v>10</v>
      </c>
      <c r="E136" s="9">
        <v>300.7</v>
      </c>
      <c r="F136" s="13">
        <v>3006.98</v>
      </c>
      <c r="G136" s="29" t="s">
        <v>212</v>
      </c>
      <c r="H136" s="29" t="s">
        <v>139</v>
      </c>
      <c r="I136" s="32">
        <v>44187</v>
      </c>
      <c r="J136" s="11"/>
      <c r="K136" s="13">
        <v>3006.98</v>
      </c>
      <c r="L136" s="37"/>
    </row>
    <row r="137" spans="1:12" s="9" customFormat="1" ht="12" x14ac:dyDescent="0.3">
      <c r="A137" s="46">
        <v>208</v>
      </c>
      <c r="B137" s="17" t="s">
        <v>162</v>
      </c>
      <c r="C137" s="9" t="s">
        <v>227</v>
      </c>
      <c r="D137" s="9">
        <v>1</v>
      </c>
      <c r="E137" s="9">
        <v>40.46</v>
      </c>
      <c r="F137" s="13">
        <v>40.46</v>
      </c>
      <c r="G137" s="29" t="s">
        <v>212</v>
      </c>
      <c r="H137" s="29" t="s">
        <v>139</v>
      </c>
      <c r="I137" s="32">
        <v>44187</v>
      </c>
      <c r="J137" s="11"/>
      <c r="K137" s="13">
        <v>40.46</v>
      </c>
      <c r="L137" s="37"/>
    </row>
    <row r="138" spans="1:12" s="9" customFormat="1" ht="12" x14ac:dyDescent="0.3">
      <c r="A138" s="46">
        <v>209</v>
      </c>
      <c r="B138" s="17" t="s">
        <v>163</v>
      </c>
      <c r="C138" s="9" t="s">
        <v>227</v>
      </c>
      <c r="D138" s="9">
        <v>5</v>
      </c>
      <c r="E138" s="9">
        <v>182.61</v>
      </c>
      <c r="F138" s="13">
        <v>913.03</v>
      </c>
      <c r="G138" s="29" t="s">
        <v>212</v>
      </c>
      <c r="H138" s="29" t="s">
        <v>139</v>
      </c>
      <c r="I138" s="32">
        <v>44187</v>
      </c>
      <c r="J138" s="11"/>
      <c r="K138" s="13">
        <v>913.03</v>
      </c>
      <c r="L138" s="37"/>
    </row>
    <row r="139" spans="1:12" s="9" customFormat="1" ht="12" x14ac:dyDescent="0.3">
      <c r="A139" s="46">
        <v>210</v>
      </c>
      <c r="B139" s="17" t="s">
        <v>164</v>
      </c>
      <c r="C139" s="9" t="s">
        <v>227</v>
      </c>
      <c r="D139" s="9">
        <v>3</v>
      </c>
      <c r="E139" s="9">
        <v>69.98</v>
      </c>
      <c r="F139" s="13">
        <v>209.94</v>
      </c>
      <c r="G139" s="29" t="s">
        <v>212</v>
      </c>
      <c r="H139" s="29" t="s">
        <v>139</v>
      </c>
      <c r="I139" s="32">
        <v>44187</v>
      </c>
      <c r="J139" s="11"/>
      <c r="K139" s="13">
        <v>209.94</v>
      </c>
      <c r="L139" s="37"/>
    </row>
    <row r="140" spans="1:12" s="9" customFormat="1" ht="12" x14ac:dyDescent="0.3">
      <c r="A140" s="46">
        <v>211</v>
      </c>
      <c r="B140" s="17" t="s">
        <v>165</v>
      </c>
      <c r="C140" s="9" t="s">
        <v>227</v>
      </c>
      <c r="D140" s="9">
        <v>20</v>
      </c>
      <c r="E140" s="9">
        <v>524.85</v>
      </c>
      <c r="F140" s="13">
        <v>10497.09</v>
      </c>
      <c r="G140" s="29" t="s">
        <v>212</v>
      </c>
      <c r="H140" s="29" t="s">
        <v>139</v>
      </c>
      <c r="I140" s="32">
        <v>44187</v>
      </c>
      <c r="J140" s="11"/>
      <c r="K140" s="13">
        <v>10497.09</v>
      </c>
      <c r="L140" s="37"/>
    </row>
    <row r="141" spans="1:12" s="9" customFormat="1" ht="12" x14ac:dyDescent="0.3">
      <c r="A141" s="46">
        <v>212</v>
      </c>
      <c r="B141" s="17" t="s">
        <v>166</v>
      </c>
      <c r="C141" s="9" t="s">
        <v>227</v>
      </c>
      <c r="D141" s="9">
        <v>1</v>
      </c>
      <c r="E141" s="13">
        <v>311.63</v>
      </c>
      <c r="F141" s="13">
        <v>311.63</v>
      </c>
      <c r="G141" s="29" t="s">
        <v>212</v>
      </c>
      <c r="H141" s="29" t="s">
        <v>139</v>
      </c>
      <c r="I141" s="32">
        <v>44187</v>
      </c>
      <c r="J141" s="11"/>
      <c r="K141" s="13">
        <v>311.63</v>
      </c>
      <c r="L141" s="37"/>
    </row>
    <row r="142" spans="1:12" s="15" customFormat="1" ht="11.4" x14ac:dyDescent="0.3">
      <c r="A142" s="46">
        <v>220</v>
      </c>
      <c r="B142" s="87" t="s">
        <v>235</v>
      </c>
      <c r="C142" s="87"/>
      <c r="D142" s="87"/>
      <c r="E142" s="87"/>
      <c r="F142" s="87"/>
      <c r="G142" s="87"/>
      <c r="H142" s="87"/>
      <c r="I142" s="87"/>
      <c r="J142" s="23">
        <f>SUM(J143:J150)</f>
        <v>4515.3999999999996</v>
      </c>
      <c r="K142" s="23"/>
      <c r="L142" s="36">
        <f>J142+K142</f>
        <v>4515.3999999999996</v>
      </c>
    </row>
    <row r="143" spans="1:12" s="9" customFormat="1" ht="12" x14ac:dyDescent="0.3">
      <c r="A143" s="46">
        <v>221</v>
      </c>
      <c r="B143" s="18" t="s">
        <v>121</v>
      </c>
      <c r="C143" s="9" t="s">
        <v>227</v>
      </c>
      <c r="D143" s="9">
        <v>5</v>
      </c>
      <c r="E143" s="13">
        <v>200</v>
      </c>
      <c r="F143" s="13">
        <v>1000</v>
      </c>
      <c r="G143" s="28" t="s">
        <v>124</v>
      </c>
      <c r="H143" s="33" t="s">
        <v>8</v>
      </c>
      <c r="I143" s="32" t="s">
        <v>125</v>
      </c>
      <c r="J143" s="11">
        <v>1000</v>
      </c>
      <c r="K143" s="11"/>
      <c r="L143" s="38"/>
    </row>
    <row r="144" spans="1:12" s="9" customFormat="1" ht="12" x14ac:dyDescent="0.3">
      <c r="A144" s="46">
        <v>222</v>
      </c>
      <c r="B144" s="18" t="s">
        <v>122</v>
      </c>
      <c r="C144" s="9" t="s">
        <v>227</v>
      </c>
      <c r="D144" s="9">
        <v>10</v>
      </c>
      <c r="E144" s="13">
        <v>100</v>
      </c>
      <c r="F144" s="13">
        <v>1000</v>
      </c>
      <c r="G144" s="28" t="s">
        <v>124</v>
      </c>
      <c r="H144" s="33" t="s">
        <v>8</v>
      </c>
      <c r="I144" s="32" t="s">
        <v>125</v>
      </c>
      <c r="J144" s="11">
        <v>1000</v>
      </c>
      <c r="K144" s="11"/>
      <c r="L144" s="38"/>
    </row>
    <row r="145" spans="1:12" s="9" customFormat="1" ht="12" x14ac:dyDescent="0.3">
      <c r="A145" s="46">
        <v>223</v>
      </c>
      <c r="B145" s="18" t="s">
        <v>123</v>
      </c>
      <c r="C145" s="9" t="s">
        <v>227</v>
      </c>
      <c r="D145" s="9">
        <v>1</v>
      </c>
      <c r="E145" s="13">
        <v>1100</v>
      </c>
      <c r="F145" s="13">
        <v>1100</v>
      </c>
      <c r="G145" s="28" t="s">
        <v>124</v>
      </c>
      <c r="H145" s="33" t="s">
        <v>126</v>
      </c>
      <c r="I145" s="32" t="s">
        <v>125</v>
      </c>
      <c r="J145" s="11">
        <v>1100</v>
      </c>
      <c r="K145" s="11"/>
      <c r="L145" s="38"/>
    </row>
    <row r="146" spans="1:12" s="9" customFormat="1" ht="12" x14ac:dyDescent="0.3">
      <c r="A146" s="46">
        <v>224</v>
      </c>
      <c r="B146" s="18" t="s">
        <v>133</v>
      </c>
      <c r="C146" s="9" t="s">
        <v>227</v>
      </c>
      <c r="D146" s="9">
        <v>10</v>
      </c>
      <c r="E146" s="13">
        <v>3.9</v>
      </c>
      <c r="F146" s="13">
        <v>39</v>
      </c>
      <c r="G146" s="28" t="s">
        <v>216</v>
      </c>
      <c r="H146" s="33" t="s">
        <v>134</v>
      </c>
      <c r="I146" s="32" t="s">
        <v>135</v>
      </c>
      <c r="J146" s="11">
        <v>39</v>
      </c>
      <c r="K146" s="11"/>
      <c r="L146" s="38"/>
    </row>
    <row r="147" spans="1:12" s="9" customFormat="1" ht="12" x14ac:dyDescent="0.3">
      <c r="A147" s="46">
        <v>225</v>
      </c>
      <c r="B147" s="18" t="s">
        <v>215</v>
      </c>
      <c r="C147" s="9" t="s">
        <v>227</v>
      </c>
      <c r="D147" s="9">
        <v>9</v>
      </c>
      <c r="E147" s="13">
        <f>F147/D147</f>
        <v>66</v>
      </c>
      <c r="F147" s="13">
        <v>594</v>
      </c>
      <c r="G147" s="28" t="s">
        <v>216</v>
      </c>
      <c r="H147" s="33" t="s">
        <v>136</v>
      </c>
      <c r="I147" s="32" t="s">
        <v>135</v>
      </c>
      <c r="J147" s="11">
        <v>594</v>
      </c>
      <c r="K147" s="11"/>
      <c r="L147" s="38"/>
    </row>
    <row r="148" spans="1:12" s="9" customFormat="1" ht="24" x14ac:dyDescent="0.3">
      <c r="A148" s="46">
        <v>226</v>
      </c>
      <c r="B148" s="18" t="s">
        <v>214</v>
      </c>
      <c r="C148" s="9" t="s">
        <v>227</v>
      </c>
      <c r="D148" s="9">
        <v>7</v>
      </c>
      <c r="E148" s="13">
        <f>F148/D148</f>
        <v>66</v>
      </c>
      <c r="F148" s="13">
        <v>462</v>
      </c>
      <c r="G148" s="28" t="s">
        <v>216</v>
      </c>
      <c r="H148" s="33" t="s">
        <v>136</v>
      </c>
      <c r="I148" s="32" t="s">
        <v>135</v>
      </c>
      <c r="J148" s="11">
        <v>462</v>
      </c>
      <c r="K148" s="11"/>
      <c r="L148" s="38"/>
    </row>
    <row r="149" spans="1:12" s="9" customFormat="1" ht="12" x14ac:dyDescent="0.3">
      <c r="A149" s="46">
        <v>227</v>
      </c>
      <c r="B149" s="18" t="s">
        <v>137</v>
      </c>
      <c r="C149" s="9" t="s">
        <v>227</v>
      </c>
      <c r="D149" s="9">
        <v>1</v>
      </c>
      <c r="E149" s="13">
        <v>100.4</v>
      </c>
      <c r="F149" s="13">
        <v>100.4</v>
      </c>
      <c r="G149" s="28" t="s">
        <v>216</v>
      </c>
      <c r="H149" s="33" t="s">
        <v>198</v>
      </c>
      <c r="I149" s="32" t="s">
        <v>135</v>
      </c>
      <c r="J149" s="11">
        <v>100.4</v>
      </c>
      <c r="K149" s="11"/>
      <c r="L149" s="38"/>
    </row>
    <row r="150" spans="1:12" s="9" customFormat="1" ht="12" x14ac:dyDescent="0.3">
      <c r="A150" s="46">
        <v>228</v>
      </c>
      <c r="B150" s="18" t="s">
        <v>205</v>
      </c>
      <c r="C150" s="9" t="s">
        <v>227</v>
      </c>
      <c r="D150" s="9">
        <v>10</v>
      </c>
      <c r="E150" s="13">
        <v>22</v>
      </c>
      <c r="F150" s="13">
        <v>220</v>
      </c>
      <c r="G150" s="29" t="s">
        <v>222</v>
      </c>
      <c r="H150" s="33" t="s">
        <v>204</v>
      </c>
      <c r="I150" s="32" t="s">
        <v>206</v>
      </c>
      <c r="J150" s="11">
        <v>220</v>
      </c>
      <c r="K150" s="11"/>
      <c r="L150" s="38"/>
    </row>
    <row r="151" spans="1:12" s="15" customFormat="1" ht="11.4" x14ac:dyDescent="0.3">
      <c r="A151" s="46">
        <v>229</v>
      </c>
      <c r="B151" s="87" t="s">
        <v>236</v>
      </c>
      <c r="C151" s="87"/>
      <c r="D151" s="87"/>
      <c r="E151" s="87"/>
      <c r="F151" s="87"/>
      <c r="G151" s="87"/>
      <c r="H151" s="87"/>
      <c r="I151" s="87"/>
      <c r="J151" s="23">
        <f>SUM(J152:J162)</f>
        <v>7725.91</v>
      </c>
      <c r="K151" s="23"/>
      <c r="L151" s="36">
        <f>J151+K151</f>
        <v>7725.91</v>
      </c>
    </row>
    <row r="152" spans="1:12" s="9" customFormat="1" ht="12" x14ac:dyDescent="0.3">
      <c r="A152" s="46">
        <v>230</v>
      </c>
      <c r="B152" s="18" t="s">
        <v>200</v>
      </c>
      <c r="C152" s="9" t="s">
        <v>227</v>
      </c>
      <c r="D152" s="9">
        <v>1</v>
      </c>
      <c r="E152" s="13">
        <v>3000</v>
      </c>
      <c r="F152" s="13">
        <v>3000</v>
      </c>
      <c r="G152" s="28" t="s">
        <v>223</v>
      </c>
      <c r="H152" s="33" t="s">
        <v>5</v>
      </c>
      <c r="I152" s="32">
        <v>44067</v>
      </c>
      <c r="J152" s="11">
        <v>3000</v>
      </c>
      <c r="K152" s="11"/>
      <c r="L152" s="38"/>
    </row>
    <row r="153" spans="1:12" s="9" customFormat="1" ht="12" x14ac:dyDescent="0.3">
      <c r="A153" s="46">
        <v>231</v>
      </c>
      <c r="B153" s="18" t="s">
        <v>202</v>
      </c>
      <c r="C153" s="9" t="s">
        <v>226</v>
      </c>
      <c r="D153" s="9">
        <v>1</v>
      </c>
      <c r="E153" s="13">
        <v>34.31</v>
      </c>
      <c r="F153" s="13">
        <f>D153*E153</f>
        <v>34.31</v>
      </c>
      <c r="G153" s="28" t="s">
        <v>216</v>
      </c>
      <c r="H153" s="33" t="s">
        <v>119</v>
      </c>
      <c r="I153" s="32">
        <v>44063</v>
      </c>
      <c r="J153" s="11">
        <v>34.31</v>
      </c>
      <c r="K153" s="11"/>
      <c r="L153" s="38"/>
    </row>
    <row r="154" spans="1:12" s="9" customFormat="1" ht="12" x14ac:dyDescent="0.3">
      <c r="A154" s="46">
        <v>232</v>
      </c>
      <c r="B154" s="18" t="s">
        <v>202</v>
      </c>
      <c r="C154" s="9" t="s">
        <v>227</v>
      </c>
      <c r="D154" s="9">
        <v>5</v>
      </c>
      <c r="E154" s="13">
        <v>10.56</v>
      </c>
      <c r="F154" s="13">
        <f>D154*E154</f>
        <v>52.800000000000004</v>
      </c>
      <c r="G154" s="28" t="s">
        <v>216</v>
      </c>
      <c r="H154" s="33" t="s">
        <v>119</v>
      </c>
      <c r="I154" s="32">
        <v>44063</v>
      </c>
      <c r="J154" s="11">
        <v>52.8</v>
      </c>
      <c r="K154" s="11"/>
      <c r="L154" s="38"/>
    </row>
    <row r="155" spans="1:12" s="10" customFormat="1" ht="12" x14ac:dyDescent="0.3">
      <c r="A155" s="46">
        <v>233</v>
      </c>
      <c r="B155" s="18" t="s">
        <v>49</v>
      </c>
      <c r="C155" s="9"/>
      <c r="D155" s="9">
        <v>6</v>
      </c>
      <c r="E155" s="12">
        <v>100</v>
      </c>
      <c r="F155" s="13">
        <v>600</v>
      </c>
      <c r="G155" s="29" t="s">
        <v>222</v>
      </c>
      <c r="H155" s="34">
        <v>73</v>
      </c>
      <c r="I155" s="32">
        <v>44067</v>
      </c>
      <c r="J155" s="11">
        <v>600</v>
      </c>
      <c r="K155" s="11"/>
      <c r="L155" s="38"/>
    </row>
    <row r="156" spans="1:12" s="9" customFormat="1" ht="12" x14ac:dyDescent="0.3">
      <c r="A156" s="46">
        <v>234</v>
      </c>
      <c r="B156" s="17" t="s">
        <v>100</v>
      </c>
      <c r="C156" s="9" t="s">
        <v>227</v>
      </c>
      <c r="D156" s="9">
        <v>3</v>
      </c>
      <c r="E156" s="13">
        <v>44.6</v>
      </c>
      <c r="F156" s="13">
        <v>133.80000000000001</v>
      </c>
      <c r="G156" s="28" t="s">
        <v>216</v>
      </c>
      <c r="H156" s="33" t="s">
        <v>101</v>
      </c>
      <c r="I156" s="32" t="s">
        <v>102</v>
      </c>
      <c r="J156" s="11">
        <v>133.80000000000001</v>
      </c>
      <c r="K156" s="11"/>
      <c r="L156" s="38"/>
    </row>
    <row r="157" spans="1:12" s="9" customFormat="1" ht="12" x14ac:dyDescent="0.3">
      <c r="A157" s="46">
        <v>235</v>
      </c>
      <c r="B157" s="17" t="s">
        <v>107</v>
      </c>
      <c r="C157" s="9" t="s">
        <v>227</v>
      </c>
      <c r="D157" s="9">
        <v>1</v>
      </c>
      <c r="E157" s="13">
        <v>581</v>
      </c>
      <c r="F157" s="13">
        <v>581</v>
      </c>
      <c r="G157" s="28" t="s">
        <v>216</v>
      </c>
      <c r="H157" s="33" t="s">
        <v>108</v>
      </c>
      <c r="I157" s="32">
        <v>44121</v>
      </c>
      <c r="J157" s="11">
        <v>581</v>
      </c>
      <c r="K157" s="11"/>
      <c r="L157" s="38"/>
    </row>
    <row r="158" spans="1:12" s="9" customFormat="1" ht="12" x14ac:dyDescent="0.3">
      <c r="A158" s="46">
        <v>236</v>
      </c>
      <c r="B158" s="17" t="s">
        <v>112</v>
      </c>
      <c r="C158" s="9" t="s">
        <v>227</v>
      </c>
      <c r="D158" s="9">
        <v>1</v>
      </c>
      <c r="E158" s="13">
        <v>1972</v>
      </c>
      <c r="F158" s="13">
        <v>1972</v>
      </c>
      <c r="G158" s="28" t="s">
        <v>216</v>
      </c>
      <c r="H158" s="33" t="s">
        <v>113</v>
      </c>
      <c r="I158" s="32">
        <v>44075</v>
      </c>
      <c r="J158" s="11">
        <v>1972</v>
      </c>
      <c r="K158" s="11"/>
      <c r="L158" s="38"/>
    </row>
    <row r="159" spans="1:12" s="9" customFormat="1" ht="12" x14ac:dyDescent="0.3">
      <c r="A159" s="46">
        <v>237</v>
      </c>
      <c r="B159" s="17" t="s">
        <v>207</v>
      </c>
      <c r="C159" s="9" t="s">
        <v>227</v>
      </c>
      <c r="D159" s="9">
        <v>1</v>
      </c>
      <c r="E159" s="13">
        <v>197</v>
      </c>
      <c r="F159" s="13">
        <v>197</v>
      </c>
      <c r="G159" s="29" t="s">
        <v>222</v>
      </c>
      <c r="H159" s="33" t="s">
        <v>204</v>
      </c>
      <c r="I159" s="32" t="s">
        <v>206</v>
      </c>
      <c r="J159" s="11">
        <v>197</v>
      </c>
      <c r="K159" s="11"/>
      <c r="L159" s="38"/>
    </row>
    <row r="160" spans="1:12" s="9" customFormat="1" ht="12" x14ac:dyDescent="0.3">
      <c r="A160" s="46">
        <v>238</v>
      </c>
      <c r="B160" s="17" t="s">
        <v>208</v>
      </c>
      <c r="C160" s="9" t="s">
        <v>227</v>
      </c>
      <c r="D160" s="9">
        <v>6</v>
      </c>
      <c r="E160" s="13">
        <v>126</v>
      </c>
      <c r="F160" s="13">
        <v>756</v>
      </c>
      <c r="G160" s="29" t="s">
        <v>222</v>
      </c>
      <c r="H160" s="33" t="s">
        <v>204</v>
      </c>
      <c r="I160" s="32" t="s">
        <v>206</v>
      </c>
      <c r="J160" s="11">
        <v>756</v>
      </c>
      <c r="K160" s="11"/>
      <c r="L160" s="38"/>
    </row>
    <row r="161" spans="1:12" s="9" customFormat="1" ht="12" x14ac:dyDescent="0.3">
      <c r="A161" s="46">
        <v>239</v>
      </c>
      <c r="B161" s="17" t="s">
        <v>209</v>
      </c>
      <c r="C161" s="9" t="s">
        <v>227</v>
      </c>
      <c r="D161" s="9">
        <v>1</v>
      </c>
      <c r="E161" s="13">
        <v>110</v>
      </c>
      <c r="F161" s="13">
        <v>110</v>
      </c>
      <c r="G161" s="29" t="s">
        <v>222</v>
      </c>
      <c r="H161" s="33" t="s">
        <v>204</v>
      </c>
      <c r="I161" s="32" t="s">
        <v>206</v>
      </c>
      <c r="J161" s="11">
        <v>110</v>
      </c>
      <c r="K161" s="11"/>
      <c r="L161" s="38"/>
    </row>
    <row r="162" spans="1:12" s="9" customFormat="1" ht="12" x14ac:dyDescent="0.3">
      <c r="A162" s="46">
        <v>240</v>
      </c>
      <c r="B162" s="17" t="s">
        <v>210</v>
      </c>
      <c r="C162" s="9" t="s">
        <v>227</v>
      </c>
      <c r="D162" s="9">
        <v>1</v>
      </c>
      <c r="E162" s="13">
        <v>289</v>
      </c>
      <c r="F162" s="13">
        <v>289</v>
      </c>
      <c r="G162" s="29" t="s">
        <v>222</v>
      </c>
      <c r="H162" s="33" t="s">
        <v>204</v>
      </c>
      <c r="I162" s="32" t="s">
        <v>206</v>
      </c>
      <c r="J162" s="11">
        <v>289</v>
      </c>
      <c r="K162" s="11"/>
      <c r="L162" s="38"/>
    </row>
    <row r="163" spans="1:12" s="15" customFormat="1" ht="11.4" x14ac:dyDescent="0.3">
      <c r="A163" s="46">
        <v>241</v>
      </c>
      <c r="B163" s="87" t="s">
        <v>237</v>
      </c>
      <c r="C163" s="87"/>
      <c r="D163" s="87"/>
      <c r="E163" s="87"/>
      <c r="F163" s="87"/>
      <c r="G163" s="87"/>
      <c r="H163" s="87"/>
      <c r="I163" s="87"/>
      <c r="J163" s="20">
        <f>SUM(J164:J180)</f>
        <v>3503.2300000000005</v>
      </c>
      <c r="K163" s="20">
        <f>SUM(K164:K180)</f>
        <v>4513.1200000000008</v>
      </c>
      <c r="L163" s="36">
        <f>J163+K163</f>
        <v>8016.3500000000013</v>
      </c>
    </row>
    <row r="164" spans="1:12" s="9" customFormat="1" ht="12" x14ac:dyDescent="0.3">
      <c r="A164" s="46">
        <v>242</v>
      </c>
      <c r="B164" s="17" t="s">
        <v>63</v>
      </c>
      <c r="C164" s="9" t="s">
        <v>227</v>
      </c>
      <c r="D164" s="9">
        <v>10</v>
      </c>
      <c r="E164" s="13">
        <v>19.04</v>
      </c>
      <c r="F164" s="13">
        <v>190.4</v>
      </c>
      <c r="G164" s="29" t="s">
        <v>212</v>
      </c>
      <c r="H164" s="29" t="s">
        <v>51</v>
      </c>
      <c r="I164" s="32">
        <v>43908</v>
      </c>
      <c r="J164" s="13"/>
      <c r="K164" s="13">
        <v>190.4</v>
      </c>
      <c r="L164" s="50"/>
    </row>
    <row r="165" spans="1:12" s="9" customFormat="1" ht="12" x14ac:dyDescent="0.3">
      <c r="A165" s="46">
        <v>243</v>
      </c>
      <c r="B165" s="17" t="s">
        <v>201</v>
      </c>
      <c r="C165" s="9" t="s">
        <v>3</v>
      </c>
      <c r="D165" s="9">
        <v>9.75</v>
      </c>
      <c r="E165" s="13">
        <v>41.39</v>
      </c>
      <c r="F165" s="13">
        <v>403.55</v>
      </c>
      <c r="G165" s="29" t="s">
        <v>114</v>
      </c>
      <c r="H165" s="33" t="s">
        <v>115</v>
      </c>
      <c r="I165" s="32">
        <v>44034</v>
      </c>
      <c r="J165" s="13">
        <v>403.55</v>
      </c>
      <c r="K165" s="11"/>
      <c r="L165" s="38"/>
    </row>
    <row r="166" spans="1:12" s="9" customFormat="1" ht="12" x14ac:dyDescent="0.3">
      <c r="A166" s="46">
        <v>244</v>
      </c>
      <c r="B166" s="18" t="s">
        <v>118</v>
      </c>
      <c r="C166" s="9" t="s">
        <v>227</v>
      </c>
      <c r="D166" s="9">
        <v>2</v>
      </c>
      <c r="E166" s="13">
        <v>750</v>
      </c>
      <c r="F166" s="13">
        <v>1500</v>
      </c>
      <c r="G166" s="29" t="s">
        <v>220</v>
      </c>
      <c r="H166" s="29">
        <v>25</v>
      </c>
      <c r="I166" s="32">
        <v>44025</v>
      </c>
      <c r="J166" s="13">
        <v>1500</v>
      </c>
      <c r="K166" s="11"/>
      <c r="L166" s="38"/>
    </row>
    <row r="167" spans="1:12" s="9" customFormat="1" ht="12" x14ac:dyDescent="0.3">
      <c r="A167" s="46">
        <v>245</v>
      </c>
      <c r="B167" s="18" t="s">
        <v>66</v>
      </c>
      <c r="C167" s="9" t="s">
        <v>227</v>
      </c>
      <c r="D167" s="9">
        <v>30</v>
      </c>
      <c r="E167" s="13">
        <v>10.53</v>
      </c>
      <c r="F167" s="13">
        <v>315.83999999999997</v>
      </c>
      <c r="G167" s="29" t="s">
        <v>212</v>
      </c>
      <c r="H167" s="29" t="s">
        <v>51</v>
      </c>
      <c r="I167" s="32">
        <v>43908</v>
      </c>
      <c r="J167" s="13"/>
      <c r="K167" s="11">
        <v>315.83999999999997</v>
      </c>
      <c r="L167" s="37"/>
    </row>
    <row r="168" spans="1:12" s="9" customFormat="1" ht="12" x14ac:dyDescent="0.3">
      <c r="A168" s="46">
        <v>246</v>
      </c>
      <c r="B168" s="18" t="s">
        <v>31</v>
      </c>
      <c r="C168" s="9" t="s">
        <v>227</v>
      </c>
      <c r="D168" s="9">
        <v>1</v>
      </c>
      <c r="E168" s="13">
        <v>190</v>
      </c>
      <c r="F168" s="13">
        <v>190</v>
      </c>
      <c r="G168" s="29" t="s">
        <v>222</v>
      </c>
      <c r="H168" s="33" t="s">
        <v>47</v>
      </c>
      <c r="I168" s="32">
        <v>43978</v>
      </c>
      <c r="J168" s="11"/>
      <c r="K168" s="11">
        <v>190</v>
      </c>
      <c r="L168" s="37"/>
    </row>
    <row r="169" spans="1:12" s="9" customFormat="1" ht="12" x14ac:dyDescent="0.3">
      <c r="A169" s="46">
        <v>247</v>
      </c>
      <c r="B169" s="18" t="s">
        <v>31</v>
      </c>
      <c r="C169" s="9" t="s">
        <v>227</v>
      </c>
      <c r="D169" s="9">
        <v>1</v>
      </c>
      <c r="E169" s="13">
        <v>191</v>
      </c>
      <c r="F169" s="13">
        <v>191</v>
      </c>
      <c r="G169" s="29" t="s">
        <v>222</v>
      </c>
      <c r="H169" s="33" t="s">
        <v>47</v>
      </c>
      <c r="I169" s="32">
        <v>43978</v>
      </c>
      <c r="J169" s="11"/>
      <c r="K169" s="11">
        <v>191</v>
      </c>
      <c r="L169" s="37"/>
    </row>
    <row r="170" spans="1:12" s="9" customFormat="1" ht="12" x14ac:dyDescent="0.3">
      <c r="A170" s="46">
        <v>248</v>
      </c>
      <c r="B170" s="18" t="s">
        <v>219</v>
      </c>
      <c r="C170" s="9" t="s">
        <v>13</v>
      </c>
      <c r="D170" s="9">
        <v>1</v>
      </c>
      <c r="E170" s="13">
        <v>200</v>
      </c>
      <c r="F170" s="13">
        <v>200</v>
      </c>
      <c r="G170" s="29" t="s">
        <v>222</v>
      </c>
      <c r="H170" s="29">
        <v>66</v>
      </c>
      <c r="I170" s="32">
        <v>43976</v>
      </c>
      <c r="J170" s="11">
        <v>200</v>
      </c>
      <c r="K170" s="11"/>
      <c r="L170" s="38"/>
    </row>
    <row r="171" spans="1:12" s="9" customFormat="1" ht="12" x14ac:dyDescent="0.3">
      <c r="A171" s="46">
        <v>249</v>
      </c>
      <c r="B171" s="18" t="s">
        <v>26</v>
      </c>
      <c r="C171" s="9" t="s">
        <v>227</v>
      </c>
      <c r="D171" s="9">
        <v>2</v>
      </c>
      <c r="E171" s="13">
        <v>69.44</v>
      </c>
      <c r="F171" s="13">
        <v>138.88</v>
      </c>
      <c r="G171" s="29" t="s">
        <v>212</v>
      </c>
      <c r="H171" s="29" t="s">
        <v>51</v>
      </c>
      <c r="I171" s="32">
        <v>43908</v>
      </c>
      <c r="J171" s="11"/>
      <c r="K171" s="11">
        <v>138.88</v>
      </c>
      <c r="L171" s="37"/>
    </row>
    <row r="172" spans="1:12" s="9" customFormat="1" ht="12" x14ac:dyDescent="0.3">
      <c r="A172" s="46">
        <v>250</v>
      </c>
      <c r="B172" s="17" t="s">
        <v>25</v>
      </c>
      <c r="C172" s="9" t="s">
        <v>227</v>
      </c>
      <c r="D172" s="9">
        <v>5</v>
      </c>
      <c r="E172" s="13">
        <v>119.84</v>
      </c>
      <c r="F172" s="13">
        <v>599.20000000000005</v>
      </c>
      <c r="G172" s="29" t="s">
        <v>212</v>
      </c>
      <c r="H172" s="29" t="s">
        <v>51</v>
      </c>
      <c r="I172" s="32">
        <v>43908</v>
      </c>
      <c r="J172" s="13"/>
      <c r="K172" s="13">
        <v>599.20000000000005</v>
      </c>
      <c r="L172" s="37"/>
    </row>
    <row r="173" spans="1:12" s="9" customFormat="1" ht="12" x14ac:dyDescent="0.3">
      <c r="A173" s="46">
        <v>251</v>
      </c>
      <c r="B173" s="17" t="s">
        <v>25</v>
      </c>
      <c r="C173" s="9" t="s">
        <v>227</v>
      </c>
      <c r="D173" s="9">
        <v>5</v>
      </c>
      <c r="E173" s="13">
        <v>87.36</v>
      </c>
      <c r="F173" s="13">
        <v>436.8</v>
      </c>
      <c r="G173" s="29" t="s">
        <v>212</v>
      </c>
      <c r="H173" s="29" t="s">
        <v>51</v>
      </c>
      <c r="I173" s="32">
        <v>43908</v>
      </c>
      <c r="J173" s="11"/>
      <c r="K173" s="11">
        <v>436.8</v>
      </c>
      <c r="L173" s="37"/>
    </row>
    <row r="174" spans="1:12" s="9" customFormat="1" ht="12" x14ac:dyDescent="0.3">
      <c r="A174" s="46">
        <v>252</v>
      </c>
      <c r="B174" s="18" t="s">
        <v>61</v>
      </c>
      <c r="C174" s="9" t="s">
        <v>227</v>
      </c>
      <c r="D174" s="9">
        <v>5</v>
      </c>
      <c r="E174" s="13">
        <v>78.34</v>
      </c>
      <c r="F174" s="13">
        <v>391.72</v>
      </c>
      <c r="G174" s="29" t="s">
        <v>212</v>
      </c>
      <c r="H174" s="29" t="s">
        <v>51</v>
      </c>
      <c r="I174" s="32">
        <v>43908</v>
      </c>
      <c r="J174" s="11"/>
      <c r="K174" s="11">
        <v>391.72</v>
      </c>
      <c r="L174" s="37"/>
    </row>
    <row r="175" spans="1:12" s="9" customFormat="1" ht="24.75" customHeight="1" x14ac:dyDescent="0.3">
      <c r="A175" s="46">
        <v>253</v>
      </c>
      <c r="B175" s="18" t="s">
        <v>24</v>
      </c>
      <c r="C175" s="9" t="s">
        <v>227</v>
      </c>
      <c r="D175" s="9">
        <v>50</v>
      </c>
      <c r="E175" s="13">
        <v>6.42</v>
      </c>
      <c r="F175" s="13">
        <v>320.88</v>
      </c>
      <c r="G175" s="29" t="s">
        <v>212</v>
      </c>
      <c r="H175" s="29" t="s">
        <v>51</v>
      </c>
      <c r="I175" s="32">
        <v>43908</v>
      </c>
      <c r="J175" s="13"/>
      <c r="K175" s="13">
        <v>320.88</v>
      </c>
      <c r="L175" s="37"/>
    </row>
    <row r="176" spans="1:12" s="9" customFormat="1" ht="24" x14ac:dyDescent="0.3">
      <c r="A176" s="46">
        <v>254</v>
      </c>
      <c r="B176" s="18" t="s">
        <v>65</v>
      </c>
      <c r="C176" s="9" t="s">
        <v>227</v>
      </c>
      <c r="D176" s="9">
        <v>100</v>
      </c>
      <c r="E176" s="13">
        <v>11.98</v>
      </c>
      <c r="F176" s="13">
        <v>1198.4000000000001</v>
      </c>
      <c r="G176" s="29" t="s">
        <v>212</v>
      </c>
      <c r="H176" s="29" t="s">
        <v>51</v>
      </c>
      <c r="I176" s="32">
        <v>43908</v>
      </c>
      <c r="J176" s="13"/>
      <c r="K176" s="13">
        <v>1198.4000000000001</v>
      </c>
      <c r="L176" s="37"/>
    </row>
    <row r="177" spans="1:12" s="9" customFormat="1" ht="12" x14ac:dyDescent="0.3">
      <c r="A177" s="46">
        <v>255</v>
      </c>
      <c r="B177" s="18" t="s">
        <v>31</v>
      </c>
      <c r="C177" s="9" t="s">
        <v>227</v>
      </c>
      <c r="D177" s="9">
        <v>6</v>
      </c>
      <c r="E177" s="13">
        <v>90</v>
      </c>
      <c r="F177" s="13">
        <v>540</v>
      </c>
      <c r="G177" s="29" t="s">
        <v>222</v>
      </c>
      <c r="H177" s="33" t="s">
        <v>44</v>
      </c>
      <c r="I177" s="32">
        <v>43979</v>
      </c>
      <c r="J177" s="11"/>
      <c r="K177" s="11">
        <v>540</v>
      </c>
      <c r="L177" s="37"/>
    </row>
    <row r="178" spans="1:12" s="9" customFormat="1" ht="12" x14ac:dyDescent="0.3">
      <c r="A178" s="46">
        <v>256</v>
      </c>
      <c r="B178" s="18" t="s">
        <v>30</v>
      </c>
      <c r="C178" s="9" t="s">
        <v>3</v>
      </c>
      <c r="D178" s="9">
        <v>4.84</v>
      </c>
      <c r="E178" s="13">
        <v>41.29</v>
      </c>
      <c r="F178" s="13">
        <v>199.84</v>
      </c>
      <c r="G178" s="29" t="s">
        <v>114</v>
      </c>
      <c r="H178" s="33" t="s">
        <v>116</v>
      </c>
      <c r="I178" s="32">
        <v>44025</v>
      </c>
      <c r="J178" s="11">
        <v>199.84</v>
      </c>
      <c r="K178" s="11"/>
      <c r="L178" s="38"/>
    </row>
    <row r="179" spans="1:12" s="9" customFormat="1" ht="12" x14ac:dyDescent="0.3">
      <c r="A179" s="46">
        <v>257</v>
      </c>
      <c r="B179" s="18" t="s">
        <v>30</v>
      </c>
      <c r="C179" s="9" t="s">
        <v>3</v>
      </c>
      <c r="D179" s="9">
        <v>4.84</v>
      </c>
      <c r="E179" s="13">
        <v>41.29</v>
      </c>
      <c r="F179" s="13">
        <v>199.84</v>
      </c>
      <c r="G179" s="29" t="s">
        <v>114</v>
      </c>
      <c r="H179" s="33" t="s">
        <v>117</v>
      </c>
      <c r="I179" s="32">
        <v>44025</v>
      </c>
      <c r="J179" s="11">
        <v>199.84</v>
      </c>
      <c r="K179" s="11"/>
      <c r="L179" s="38"/>
    </row>
    <row r="180" spans="1:12" s="9" customFormat="1" ht="12" x14ac:dyDescent="0.3">
      <c r="A180" s="46">
        <v>258</v>
      </c>
      <c r="B180" s="18" t="s">
        <v>203</v>
      </c>
      <c r="C180" s="9" t="s">
        <v>227</v>
      </c>
      <c r="D180" s="9">
        <v>4</v>
      </c>
      <c r="E180" s="13">
        <v>250</v>
      </c>
      <c r="F180" s="13">
        <v>1000</v>
      </c>
      <c r="G180" s="29" t="s">
        <v>222</v>
      </c>
      <c r="H180" s="33" t="s">
        <v>204</v>
      </c>
      <c r="I180" s="32">
        <v>44147</v>
      </c>
      <c r="J180" s="11">
        <v>1000</v>
      </c>
      <c r="K180" s="11"/>
      <c r="L180" s="38"/>
    </row>
    <row r="181" spans="1:12" s="9" customFormat="1" ht="12" x14ac:dyDescent="0.3">
      <c r="A181" s="46">
        <v>259</v>
      </c>
      <c r="B181" s="87" t="s">
        <v>243</v>
      </c>
      <c r="C181" s="87"/>
      <c r="D181" s="87"/>
      <c r="E181" s="87"/>
      <c r="F181" s="87"/>
      <c r="G181" s="87"/>
      <c r="H181" s="87"/>
      <c r="I181" s="87"/>
      <c r="J181" s="20">
        <f>SUM(J182:J191)</f>
        <v>436</v>
      </c>
      <c r="K181" s="20">
        <f>SUM(K182:K191)</f>
        <v>7803.12</v>
      </c>
      <c r="L181" s="36">
        <f>J181+K181</f>
        <v>8239.119999999999</v>
      </c>
    </row>
    <row r="182" spans="1:12" s="9" customFormat="1" ht="12" x14ac:dyDescent="0.3">
      <c r="A182" s="46">
        <v>260</v>
      </c>
      <c r="B182" s="17" t="s">
        <v>28</v>
      </c>
      <c r="C182" s="9" t="s">
        <v>227</v>
      </c>
      <c r="D182" s="9">
        <v>8</v>
      </c>
      <c r="E182" s="27">
        <v>69.44</v>
      </c>
      <c r="F182" s="27">
        <v>555.52</v>
      </c>
      <c r="G182" s="29" t="s">
        <v>212</v>
      </c>
      <c r="H182" s="29" t="s">
        <v>51</v>
      </c>
      <c r="I182" s="32">
        <v>43908</v>
      </c>
      <c r="J182" s="13"/>
      <c r="K182" s="13">
        <v>555.52</v>
      </c>
      <c r="L182" s="50"/>
    </row>
    <row r="183" spans="1:12" s="9" customFormat="1" ht="12" x14ac:dyDescent="0.3">
      <c r="A183" s="46">
        <v>261</v>
      </c>
      <c r="B183" s="17" t="s">
        <v>59</v>
      </c>
      <c r="C183" s="9" t="s">
        <v>227</v>
      </c>
      <c r="D183" s="9">
        <v>2</v>
      </c>
      <c r="E183" s="27">
        <v>110.32</v>
      </c>
      <c r="F183" s="27">
        <v>220.64</v>
      </c>
      <c r="G183" s="29" t="s">
        <v>212</v>
      </c>
      <c r="H183" s="29" t="s">
        <v>51</v>
      </c>
      <c r="I183" s="32">
        <v>43908</v>
      </c>
      <c r="J183" s="13"/>
      <c r="K183" s="13">
        <v>220.64</v>
      </c>
      <c r="L183" s="50"/>
    </row>
    <row r="184" spans="1:12" s="9" customFormat="1" ht="12" x14ac:dyDescent="0.3">
      <c r="A184" s="46">
        <v>262</v>
      </c>
      <c r="B184" s="17" t="s">
        <v>60</v>
      </c>
      <c r="C184" s="9" t="s">
        <v>227</v>
      </c>
      <c r="D184" s="9">
        <v>2</v>
      </c>
      <c r="E184" s="27">
        <v>186.12</v>
      </c>
      <c r="F184" s="27">
        <v>372.24</v>
      </c>
      <c r="G184" s="29" t="s">
        <v>212</v>
      </c>
      <c r="H184" s="29" t="s">
        <v>51</v>
      </c>
      <c r="I184" s="32">
        <v>43908</v>
      </c>
      <c r="J184" s="13"/>
      <c r="K184" s="13">
        <v>372.24</v>
      </c>
      <c r="L184" s="50"/>
    </row>
    <row r="185" spans="1:12" s="9" customFormat="1" ht="16.95" customHeight="1" x14ac:dyDescent="0.3">
      <c r="A185" s="46">
        <v>263</v>
      </c>
      <c r="B185" s="17" t="s">
        <v>27</v>
      </c>
      <c r="C185" s="9" t="s">
        <v>227</v>
      </c>
      <c r="D185" s="9">
        <v>4</v>
      </c>
      <c r="E185" s="27">
        <v>71.180000000000007</v>
      </c>
      <c r="F185" s="27">
        <v>284.7</v>
      </c>
      <c r="G185" s="29" t="s">
        <v>212</v>
      </c>
      <c r="H185" s="29" t="s">
        <v>51</v>
      </c>
      <c r="I185" s="32">
        <v>43908</v>
      </c>
      <c r="J185" s="13"/>
      <c r="K185" s="13">
        <v>284.7</v>
      </c>
      <c r="L185" s="50"/>
    </row>
    <row r="186" spans="1:12" s="9" customFormat="1" ht="12" x14ac:dyDescent="0.3">
      <c r="A186" s="46">
        <v>264</v>
      </c>
      <c r="B186" s="17" t="s">
        <v>6</v>
      </c>
      <c r="D186" s="9">
        <v>5</v>
      </c>
      <c r="E186" s="27">
        <v>82.99</v>
      </c>
      <c r="F186" s="27">
        <v>414.96</v>
      </c>
      <c r="G186" s="29" t="s">
        <v>212</v>
      </c>
      <c r="H186" s="29" t="s">
        <v>51</v>
      </c>
      <c r="I186" s="32">
        <v>43908</v>
      </c>
      <c r="J186" s="13"/>
      <c r="K186" s="13">
        <v>414.96</v>
      </c>
      <c r="L186" s="50"/>
    </row>
    <row r="187" spans="1:12" s="9" customFormat="1" ht="12" x14ac:dyDescent="0.3">
      <c r="A187" s="46">
        <v>265</v>
      </c>
      <c r="B187" s="17" t="s">
        <v>195</v>
      </c>
      <c r="C187" s="9" t="s">
        <v>227</v>
      </c>
      <c r="D187" s="9">
        <v>5</v>
      </c>
      <c r="E187" s="27">
        <v>29.78</v>
      </c>
      <c r="F187" s="27">
        <v>148.9</v>
      </c>
      <c r="G187" s="29" t="s">
        <v>212</v>
      </c>
      <c r="H187" s="29" t="s">
        <v>51</v>
      </c>
      <c r="I187" s="32">
        <v>43908</v>
      </c>
      <c r="J187" s="13"/>
      <c r="K187" s="13">
        <v>148.9</v>
      </c>
      <c r="L187" s="50"/>
    </row>
    <row r="188" spans="1:12" s="9" customFormat="1" ht="12" x14ac:dyDescent="0.3">
      <c r="A188" s="46">
        <v>266</v>
      </c>
      <c r="B188" s="18" t="s">
        <v>62</v>
      </c>
      <c r="C188" s="9" t="s">
        <v>227</v>
      </c>
      <c r="D188" s="9">
        <v>6</v>
      </c>
      <c r="E188" s="9">
        <v>23.69</v>
      </c>
      <c r="F188" s="13">
        <v>142.13</v>
      </c>
      <c r="G188" s="29" t="s">
        <v>212</v>
      </c>
      <c r="H188" s="29" t="s">
        <v>51</v>
      </c>
      <c r="I188" s="32">
        <v>43908</v>
      </c>
      <c r="J188" s="13"/>
      <c r="K188" s="13">
        <v>142.13</v>
      </c>
      <c r="L188" s="50"/>
    </row>
    <row r="189" spans="1:12" s="9" customFormat="1" ht="12" x14ac:dyDescent="0.3">
      <c r="A189" s="46">
        <v>267</v>
      </c>
      <c r="B189" s="18" t="s">
        <v>22</v>
      </c>
      <c r="C189" s="9" t="s">
        <v>227</v>
      </c>
      <c r="D189" s="9">
        <v>40</v>
      </c>
      <c r="E189" s="27">
        <v>138.88</v>
      </c>
      <c r="F189" s="27">
        <v>5555.2</v>
      </c>
      <c r="G189" s="29" t="s">
        <v>212</v>
      </c>
      <c r="H189" s="29" t="s">
        <v>51</v>
      </c>
      <c r="I189" s="32">
        <v>43908</v>
      </c>
      <c r="J189" s="13"/>
      <c r="K189" s="13">
        <v>5555.2</v>
      </c>
      <c r="L189" s="50"/>
    </row>
    <row r="190" spans="1:12" s="9" customFormat="1" ht="12" x14ac:dyDescent="0.3">
      <c r="A190" s="46">
        <v>268</v>
      </c>
      <c r="B190" s="17" t="s">
        <v>64</v>
      </c>
      <c r="C190" s="9" t="s">
        <v>227</v>
      </c>
      <c r="D190" s="9">
        <v>3</v>
      </c>
      <c r="E190" s="27">
        <v>36.28</v>
      </c>
      <c r="F190" s="27">
        <v>108.83</v>
      </c>
      <c r="G190" s="29" t="s">
        <v>212</v>
      </c>
      <c r="H190" s="29" t="s">
        <v>51</v>
      </c>
      <c r="I190" s="32">
        <v>43908</v>
      </c>
      <c r="J190" s="13"/>
      <c r="K190" s="13">
        <v>108.83</v>
      </c>
      <c r="L190" s="50"/>
    </row>
    <row r="191" spans="1:12" s="9" customFormat="1" ht="12" x14ac:dyDescent="0.3">
      <c r="A191" s="46">
        <v>269</v>
      </c>
      <c r="B191" s="17" t="s">
        <v>199</v>
      </c>
      <c r="C191" s="9" t="s">
        <v>227</v>
      </c>
      <c r="D191" s="9">
        <v>1</v>
      </c>
      <c r="E191" s="27">
        <v>436</v>
      </c>
      <c r="F191" s="27">
        <v>436</v>
      </c>
      <c r="G191" s="29" t="s">
        <v>217</v>
      </c>
      <c r="H191" s="29">
        <v>47</v>
      </c>
      <c r="I191" s="32">
        <v>43986</v>
      </c>
      <c r="J191" s="11">
        <f>D191*E191</f>
        <v>436</v>
      </c>
      <c r="K191" s="11"/>
      <c r="L191" s="38"/>
    </row>
    <row r="192" spans="1:12" s="15" customFormat="1" ht="11.4" x14ac:dyDescent="0.3">
      <c r="A192" s="46">
        <v>272</v>
      </c>
      <c r="B192" s="87" t="s">
        <v>238</v>
      </c>
      <c r="C192" s="87"/>
      <c r="D192" s="87"/>
      <c r="E192" s="87"/>
      <c r="F192" s="87"/>
      <c r="G192" s="87"/>
      <c r="H192" s="87"/>
      <c r="I192" s="87"/>
      <c r="J192" s="23"/>
      <c r="K192" s="23">
        <f>SUM(K193:K195)</f>
        <v>12135</v>
      </c>
      <c r="L192" s="36">
        <f>J192+K192</f>
        <v>12135</v>
      </c>
    </row>
    <row r="193" spans="1:12" s="9" customFormat="1" ht="12" x14ac:dyDescent="0.3">
      <c r="A193" s="46">
        <v>273</v>
      </c>
      <c r="B193" s="18" t="s">
        <v>111</v>
      </c>
      <c r="C193" s="9" t="s">
        <v>13</v>
      </c>
      <c r="D193" s="9">
        <v>2</v>
      </c>
      <c r="E193" s="13">
        <v>2000</v>
      </c>
      <c r="F193" s="13">
        <v>4000</v>
      </c>
      <c r="G193" s="28" t="s">
        <v>213</v>
      </c>
      <c r="H193" s="33" t="s">
        <v>131</v>
      </c>
      <c r="I193" s="32">
        <v>44099</v>
      </c>
      <c r="J193" s="11"/>
      <c r="K193" s="13">
        <v>4000</v>
      </c>
      <c r="L193" s="37"/>
    </row>
    <row r="194" spans="1:12" s="9" customFormat="1" ht="24" x14ac:dyDescent="0.3">
      <c r="A194" s="46">
        <v>276</v>
      </c>
      <c r="B194" s="18" t="s">
        <v>48</v>
      </c>
      <c r="C194" s="9" t="s">
        <v>227</v>
      </c>
      <c r="D194" s="9">
        <v>1</v>
      </c>
      <c r="E194" s="13">
        <v>1535</v>
      </c>
      <c r="F194" s="13">
        <v>1535</v>
      </c>
      <c r="G194" s="29" t="s">
        <v>222</v>
      </c>
      <c r="H194" s="29">
        <v>144</v>
      </c>
      <c r="I194" s="32">
        <v>43978</v>
      </c>
      <c r="J194" s="13"/>
      <c r="K194" s="13">
        <v>1535</v>
      </c>
      <c r="L194" s="37"/>
    </row>
    <row r="195" spans="1:12" s="9" customFormat="1" ht="24.6" thickBot="1" x14ac:dyDescent="0.35">
      <c r="A195" s="47">
        <v>277</v>
      </c>
      <c r="B195" s="49" t="s">
        <v>197</v>
      </c>
      <c r="C195" s="40" t="s">
        <v>227</v>
      </c>
      <c r="D195" s="40">
        <v>1</v>
      </c>
      <c r="E195" s="41">
        <v>6600</v>
      </c>
      <c r="F195" s="41">
        <v>6600</v>
      </c>
      <c r="G195" s="42" t="s">
        <v>211</v>
      </c>
      <c r="H195" s="51" t="s">
        <v>130</v>
      </c>
      <c r="I195" s="43">
        <v>43983</v>
      </c>
      <c r="J195" s="41"/>
      <c r="K195" s="41">
        <v>6600</v>
      </c>
      <c r="L195" s="44"/>
    </row>
    <row r="196" spans="1:12" s="74" customFormat="1" x14ac:dyDescent="0.3">
      <c r="A196" s="65"/>
      <c r="B196" s="66"/>
      <c r="C196" s="67"/>
      <c r="D196" s="68"/>
      <c r="E196" s="68"/>
      <c r="F196" s="69"/>
      <c r="G196" s="70"/>
      <c r="H196" s="71"/>
      <c r="I196" s="69"/>
      <c r="J196" s="72" t="s">
        <v>251</v>
      </c>
      <c r="K196" s="72"/>
      <c r="L196" s="73">
        <f>SUM(L7:L195)</f>
        <v>169198.12</v>
      </c>
    </row>
    <row r="197" spans="1:12" x14ac:dyDescent="0.3">
      <c r="A197" s="52"/>
      <c r="B197" s="55"/>
      <c r="C197" s="8"/>
      <c r="D197" s="7"/>
      <c r="E197" s="7"/>
      <c r="F197" s="5"/>
      <c r="G197" s="56"/>
      <c r="H197" s="6"/>
      <c r="I197" s="5"/>
      <c r="J197" s="53"/>
      <c r="K197" s="53"/>
      <c r="L197" s="54"/>
    </row>
    <row r="198" spans="1:12" x14ac:dyDescent="0.3">
      <c r="A198" s="52"/>
      <c r="B198" s="55"/>
      <c r="C198" s="8"/>
      <c r="D198" s="7"/>
      <c r="E198" s="7"/>
      <c r="F198" s="5"/>
      <c r="G198" s="56"/>
      <c r="H198" s="6"/>
      <c r="I198" s="5"/>
      <c r="J198" s="53"/>
      <c r="K198" s="53"/>
      <c r="L198" s="54"/>
    </row>
    <row r="199" spans="1:12" x14ac:dyDescent="0.3">
      <c r="A199" s="52"/>
      <c r="B199" s="55"/>
      <c r="C199" s="8"/>
      <c r="D199" s="7"/>
      <c r="E199" s="7"/>
      <c r="F199" s="5"/>
      <c r="G199" s="56"/>
      <c r="H199" s="6"/>
      <c r="I199" s="5"/>
      <c r="J199" s="53"/>
      <c r="K199" s="53"/>
      <c r="L199" s="54"/>
    </row>
    <row r="200" spans="1:12" x14ac:dyDescent="0.3">
      <c r="A200" s="52"/>
      <c r="B200" s="55"/>
      <c r="C200" s="8"/>
      <c r="D200" s="7"/>
      <c r="E200" s="7"/>
      <c r="F200" s="5"/>
      <c r="G200" s="56"/>
      <c r="H200" s="6"/>
      <c r="I200" s="5"/>
      <c r="J200" s="53"/>
      <c r="K200" s="53"/>
      <c r="L200" s="54"/>
    </row>
  </sheetData>
  <mergeCells count="19">
    <mergeCell ref="B142:I142"/>
    <mergeCell ref="B151:I151"/>
    <mergeCell ref="B163:I163"/>
    <mergeCell ref="B181:I181"/>
    <mergeCell ref="B192:I192"/>
    <mergeCell ref="A2:L2"/>
    <mergeCell ref="A3:L3"/>
    <mergeCell ref="A4:F4"/>
    <mergeCell ref="A1:L1"/>
    <mergeCell ref="B7:I7"/>
    <mergeCell ref="B69:I69"/>
    <mergeCell ref="B72:I72"/>
    <mergeCell ref="B91:I91"/>
    <mergeCell ref="B94:I94"/>
    <mergeCell ref="B24:I24"/>
    <mergeCell ref="B28:I28"/>
    <mergeCell ref="B59:I59"/>
    <mergeCell ref="B61:I61"/>
    <mergeCell ref="B63:I63"/>
  </mergeCells>
  <printOptions horizontalCentered="1" gridLines="1"/>
  <pageMargins left="0.19685039370078741" right="0.19685039370078741" top="0.19685039370078741" bottom="0.19685039370078741" header="0.31496062992125984" footer="0.31496062992125984"/>
  <pageSetup paperSize="9" scale="125" fitToHeight="2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</vt:lpstr>
      <vt:lpstr>Пр!Область_печати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Мироновы</cp:lastModifiedBy>
  <cp:lastPrinted>2021-03-17T08:38:01Z</cp:lastPrinted>
  <dcterms:created xsi:type="dcterms:W3CDTF">2017-02-19T18:04:28Z</dcterms:created>
  <dcterms:modified xsi:type="dcterms:W3CDTF">2021-03-17T08:38:50Z</dcterms:modified>
</cp:coreProperties>
</file>