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12" yWindow="96" windowWidth="10308" windowHeight="8328"/>
  </bookViews>
  <sheets>
    <sheet name="мат" sheetId="11" r:id="rId1"/>
  </sheets>
  <definedNames>
    <definedName name="_xlnm._FilterDatabase" localSheetId="0" hidden="1">мат!$B$6:$L$91</definedName>
  </definedNames>
  <calcPr calcId="144525"/>
</workbook>
</file>

<file path=xl/calcChain.xml><?xml version="1.0" encoding="utf-8"?>
<calcChain xmlns="http://schemas.openxmlformats.org/spreadsheetml/2006/main">
  <c r="L84" i="11"/>
  <c r="E84"/>
  <c r="L83"/>
  <c r="E83"/>
  <c r="L82"/>
  <c r="E82"/>
  <c r="L81"/>
  <c r="E81"/>
  <c r="L80"/>
  <c r="E80"/>
  <c r="L79"/>
  <c r="E79"/>
  <c r="L78"/>
  <c r="E78"/>
  <c r="L73"/>
  <c r="E73"/>
  <c r="L72"/>
  <c r="E72"/>
  <c r="L71"/>
  <c r="E71"/>
  <c r="L70"/>
  <c r="E70"/>
  <c r="L69"/>
  <c r="E69"/>
  <c r="L68"/>
  <c r="E68"/>
  <c r="L67"/>
  <c r="E67"/>
  <c r="L66"/>
  <c r="E66"/>
  <c r="L65"/>
  <c r="E65"/>
  <c r="L64"/>
  <c r="E64"/>
  <c r="L63"/>
  <c r="E63"/>
  <c r="L62"/>
  <c r="E62"/>
  <c r="L57"/>
  <c r="E57"/>
  <c r="L56"/>
  <c r="E56"/>
  <c r="L55"/>
  <c r="E55"/>
  <c r="L54"/>
  <c r="E54"/>
  <c r="L53"/>
  <c r="E53"/>
  <c r="L52"/>
  <c r="E52"/>
  <c r="L51"/>
  <c r="E51"/>
  <c r="F34"/>
  <c r="K34" s="1"/>
  <c r="K32"/>
  <c r="E32"/>
  <c r="F31"/>
  <c r="K31" s="1"/>
  <c r="K18"/>
  <c r="E18"/>
  <c r="K17"/>
  <c r="E17"/>
  <c r="K16"/>
  <c r="E16"/>
  <c r="K15"/>
  <c r="E15"/>
  <c r="L90" l="1"/>
  <c r="K90"/>
  <c r="K91" l="1"/>
</calcChain>
</file>

<file path=xl/sharedStrings.xml><?xml version="1.0" encoding="utf-8"?>
<sst xmlns="http://schemas.openxmlformats.org/spreadsheetml/2006/main" count="308" uniqueCount="136">
  <si>
    <t>Поставщик</t>
  </si>
  <si>
    <t>Наименов товара</t>
  </si>
  <si>
    <t>№ п/п</t>
  </si>
  <si>
    <t>Кол- во</t>
  </si>
  <si>
    <t>Цена</t>
  </si>
  <si>
    <t>Сумма</t>
  </si>
  <si>
    <t xml:space="preserve">РАСШИФРОВКА         </t>
  </si>
  <si>
    <t>Приложение № 5</t>
  </si>
  <si>
    <t>3.1. Для работы электрика</t>
  </si>
  <si>
    <t>3.2. Для работы  сантехника</t>
  </si>
  <si>
    <t>3.3. Для работы  дворника</t>
  </si>
  <si>
    <t>За наличный расчет</t>
  </si>
  <si>
    <t>ИТОГО:</t>
  </si>
  <si>
    <t>шт</t>
  </si>
  <si>
    <t>Примечание</t>
  </si>
  <si>
    <t>С расчетного счета</t>
  </si>
  <si>
    <t>Ед.изм</t>
  </si>
  <si>
    <t>ВСЕГО:</t>
  </si>
  <si>
    <t>№ чека/ накладн</t>
  </si>
  <si>
    <t>Дата док-та</t>
  </si>
  <si>
    <t>1.9. Канцелярские расходы</t>
  </si>
  <si>
    <t>ООО "ХозТоргСнаб"</t>
  </si>
  <si>
    <t>м</t>
  </si>
  <si>
    <t>пар</t>
  </si>
  <si>
    <t>02</t>
  </si>
  <si>
    <t>3.4. Для работы уборщицы</t>
  </si>
  <si>
    <t xml:space="preserve">3.5.1. Непредвиденные расходы </t>
  </si>
  <si>
    <r>
      <t xml:space="preserve">затрат по статье </t>
    </r>
    <r>
      <rPr>
        <b/>
        <sz val="10"/>
        <rFont val="Times New Roman"/>
        <family val="1"/>
        <charset val="204"/>
      </rPr>
      <t>"Сырье и материалы"</t>
    </r>
    <r>
      <rPr>
        <sz val="10"/>
        <rFont val="Times New Roman"/>
        <family val="1"/>
        <charset val="204"/>
      </rPr>
      <t xml:space="preserve"> по смете расходов за 2024 год</t>
    </r>
  </si>
  <si>
    <t>Мышь проводная</t>
  </si>
  <si>
    <t>шт.</t>
  </si>
  <si>
    <t>ООО "ДНС Ритейл"</t>
  </si>
  <si>
    <t>0016</t>
  </si>
  <si>
    <t>Квартальный настенный календарь на 2024 год</t>
  </si>
  <si>
    <t>Интернет Решения, ООО</t>
  </si>
  <si>
    <t>1048</t>
  </si>
  <si>
    <t>Табельный календарь на 2024 год 10шт. "Осеннее озеро"</t>
  </si>
  <si>
    <t>2853</t>
  </si>
  <si>
    <t>2.6.  Текущий ремонт крыши (окна на мансардах по заявлениям 2Б;2В</t>
  </si>
  <si>
    <t>Лента самоклеющаяся серая 3м*10см</t>
  </si>
  <si>
    <t xml:space="preserve">шт </t>
  </si>
  <si>
    <t>ООО "Строительный Двор"</t>
  </si>
  <si>
    <t>Лента самоклеющаяся герметизирующая 10м*10см</t>
  </si>
  <si>
    <t xml:space="preserve">2.7.Закупить  стеклоизол и перекрыть на 2х домах приподнятые крыши площадки над 6ми этажами </t>
  </si>
  <si>
    <t>Анкер 8*65</t>
  </si>
  <si>
    <t>ИП Корякина С. В.</t>
  </si>
  <si>
    <t>Анкер 10*77</t>
  </si>
  <si>
    <t>Дюбель для теплоизоляции</t>
  </si>
  <si>
    <t>Баллон одноразовый</t>
  </si>
  <si>
    <t>2.10  Покраска подьездов, заборов, замена плитки на вх.частях</t>
  </si>
  <si>
    <t>Эмаль белая гладкая  3 в 1 5 кг</t>
  </si>
  <si>
    <t>ООО "ЛЕ МОНЛИД"</t>
  </si>
  <si>
    <t>157</t>
  </si>
  <si>
    <t>Уайт-спирит 1л</t>
  </si>
  <si>
    <t>Кисть круглая 20 мм</t>
  </si>
  <si>
    <t>Кисть д/алкидных красок 50 мм</t>
  </si>
  <si>
    <t>Кисть д/алкидных красок 70 мм</t>
  </si>
  <si>
    <t>Валик-мини д/алкидных красок 60 мм 2шт.</t>
  </si>
  <si>
    <t>Бюгель для валиков</t>
  </si>
  <si>
    <t>Сумка Леруа Мерлен</t>
  </si>
  <si>
    <t>эмаль ПФ 115 зеленая 5кг</t>
  </si>
  <si>
    <t>Насадка на газовый баллон без резьбы</t>
  </si>
  <si>
    <t>Эмаль 3 в 1 синяя 2,2кг</t>
  </si>
  <si>
    <t>Цемент М500 (50кг)</t>
  </si>
  <si>
    <t>Пескобетон М-300 (50кг)</t>
  </si>
  <si>
    <t>2.17.2. Укладка линолеума в арендованном помещении</t>
  </si>
  <si>
    <t>Линолеум "Синтерос"</t>
  </si>
  <si>
    <t>м2</t>
  </si>
  <si>
    <t>Светильник 18  в  над стендами</t>
  </si>
  <si>
    <t>05</t>
  </si>
  <si>
    <t>Фотореле тум</t>
  </si>
  <si>
    <t>Лампа люмин.</t>
  </si>
  <si>
    <t xml:space="preserve">Прожектор 100 </t>
  </si>
  <si>
    <t>Светильник 60х60 вт квадрат в коридор где арендаторы</t>
  </si>
  <si>
    <t>3704</t>
  </si>
  <si>
    <t>Муфта ГЕБО д.2 в</t>
  </si>
  <si>
    <t>004064</t>
  </si>
  <si>
    <t>Кран  д.2 в</t>
  </si>
  <si>
    <t>Муфта 32х1/2</t>
  </si>
  <si>
    <t>Труба 32</t>
  </si>
  <si>
    <t>Фитинг для труб (кран)</t>
  </si>
  <si>
    <t>691</t>
  </si>
  <si>
    <t>Кран гусак S ИS 124269 F(подвал ,сан комната</t>
  </si>
  <si>
    <t>Крепл.1/2 п/п</t>
  </si>
  <si>
    <t>Гиб 1/2х0,5</t>
  </si>
  <si>
    <t>Счетчик воды Декаст ОСВХ-32</t>
  </si>
  <si>
    <t>1963</t>
  </si>
  <si>
    <t>Перчатки ХБ с ПВХ напылением Точка 3-х нитка</t>
  </si>
  <si>
    <t>НТ-1655</t>
  </si>
  <si>
    <t>Перчатки резиновые, КЩС, технические, тип-2 Россия</t>
  </si>
  <si>
    <t xml:space="preserve"> пар</t>
  </si>
  <si>
    <t>Рукавицы ХБ брезентовый наладонник утепленные</t>
  </si>
  <si>
    <t>Скребок для льда из пилы, прямоугольный с тулейкой 175х110мм d 30мм</t>
  </si>
  <si>
    <t>Лопата снеговая 2мм 500х400мм 3-бортная нижнее крепление усиленная алюминиевая с большой накладкой (М)</t>
  </si>
  <si>
    <t>Черенок березовый со спилом 40мм 1й сорт 150см</t>
  </si>
  <si>
    <t>Средство МЕГАСАН для очистки и дезинфекции санитарных зон 5л.</t>
  </si>
  <si>
    <t>Соль крупная</t>
  </si>
  <si>
    <t>Магазин Пятёрочка ООО "Агроторг"</t>
  </si>
  <si>
    <t>0137</t>
  </si>
  <si>
    <t>12,02.24</t>
  </si>
  <si>
    <t xml:space="preserve">Соль поваренная </t>
  </si>
  <si>
    <t>Магазин Магнит АО "Тандер"</t>
  </si>
  <si>
    <t>0033</t>
  </si>
  <si>
    <t>майка пакет</t>
  </si>
  <si>
    <t>Соль для подсыпки дорог</t>
  </si>
  <si>
    <t>0070</t>
  </si>
  <si>
    <t>Мешок для мусора 180л прочный в пластах 110х90см</t>
  </si>
  <si>
    <t>Мешок для мусора 240л прочный в пластах 140х90см</t>
  </si>
  <si>
    <t>Ледоруб "А-2" усиленный 2,1кг с металлической ручкой</t>
  </si>
  <si>
    <t>Перчатки полушерсть, без ПВХ, 2х слойные черные</t>
  </si>
  <si>
    <t>Черенок березовый 25мм 1й сорт 120см</t>
  </si>
  <si>
    <t>Черенок березовый 30мм 1й сорт</t>
  </si>
  <si>
    <t>Черенок березовый 32мм 1й сорт 120см</t>
  </si>
  <si>
    <t>Черенок березовый 40мм 1й сорт 120 см</t>
  </si>
  <si>
    <t>Леска для газонокосилок 2,4мм 240м</t>
  </si>
  <si>
    <t>Лопата снеговая особо прочная НЕЛОМАЙКА (4) пластиковая 360х380мм с алюминиевой накладкой</t>
  </si>
  <si>
    <t>Лопата снеговая усиленная Крепыш пластиковая 44х31,5см с оцинкованной накладкой</t>
  </si>
  <si>
    <t>Лопата снеговая усиленная Богатырь пластиковая 50х37,5см с оцинкованной накладкой</t>
  </si>
  <si>
    <t>Диск (порезка плитки входн.часть</t>
  </si>
  <si>
    <t>Швабра с губкой и отжимом телескопическая</t>
  </si>
  <si>
    <t>Сменный ролик д/швабры, с отжимом,</t>
  </si>
  <si>
    <t>Мешок для мусора 120л сверхпрочный в пластах 110х70см</t>
  </si>
  <si>
    <t>Мешок для мусора 60л 6 мкм в рулонах 20шт в рулоне</t>
  </si>
  <si>
    <t>Перчатки латексные, Dermagrip, размер XL, сверхпрочные, упаковка 25пар</t>
  </si>
  <si>
    <t>Средство для стекол GRASS Clean Glass канистра 5л</t>
  </si>
  <si>
    <t>Насадка (МОП) д/швабры MАКСИ 100% хб</t>
  </si>
  <si>
    <t>Скамья КЕСТАВА  коричневый лак</t>
  </si>
  <si>
    <t>181</t>
  </si>
  <si>
    <t>Прожектор 100   2 в. 2 подьезд</t>
  </si>
  <si>
    <t>4836</t>
  </si>
  <si>
    <t>ПВС 2х1,5 м  кабель</t>
  </si>
  <si>
    <t>Термоусадка клей</t>
  </si>
  <si>
    <t>ООО" ТЕПЛО3000"</t>
  </si>
  <si>
    <t>ИП Доманов С. В.</t>
  </si>
  <si>
    <t>ИП Моргункова В. А.</t>
  </si>
  <si>
    <t xml:space="preserve"> ИП Парсян К. Л.</t>
  </si>
  <si>
    <t>ИП Саргсян А. А.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</si>
</sst>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/mm/yy;@"/>
    <numFmt numFmtId="166" formatCode="_-* #,##0.00&quot;р.&quot;_-;\-* #,##0.00&quot;р.&quot;_-;_-* &quot;-&quot;??&quot;р.&quot;_-;_-@_-"/>
  </numFmts>
  <fonts count="2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 val="singleAccounting"/>
      <sz val="10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1" fillId="0" borderId="0"/>
  </cellStyleXfs>
  <cellXfs count="114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1" fillId="0" borderId="0" xfId="1" applyFont="1" applyFill="1" applyBorder="1" applyAlignment="1">
      <alignment horizontal="center" vertical="top"/>
    </xf>
    <xf numFmtId="164" fontId="1" fillId="0" borderId="0" xfId="1" applyFont="1" applyFill="1" applyBorder="1" applyAlignment="1">
      <alignment vertical="top"/>
    </xf>
    <xf numFmtId="164" fontId="1" fillId="0" borderId="0" xfId="1" applyFont="1" applyFill="1" applyBorder="1" applyAlignment="1">
      <alignment horizontal="center" vertical="top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164" fontId="8" fillId="0" borderId="0" xfId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 wrapText="1"/>
    </xf>
    <xf numFmtId="0" fontId="19" fillId="0" borderId="5" xfId="0" applyNumberFormat="1" applyFont="1" applyFill="1" applyBorder="1" applyAlignment="1">
      <alignment vertical="top"/>
    </xf>
    <xf numFmtId="2" fontId="6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left" vertical="top"/>
    </xf>
    <xf numFmtId="166" fontId="19" fillId="0" borderId="0" xfId="0" applyNumberFormat="1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/>
    <xf numFmtId="49" fontId="15" fillId="0" borderId="1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1" fontId="15" fillId="0" borderId="4" xfId="1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vertical="top" wrapText="1"/>
    </xf>
    <xf numFmtId="166" fontId="19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4" fontId="4" fillId="0" borderId="5" xfId="0" applyNumberFormat="1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/>
    </xf>
    <xf numFmtId="165" fontId="4" fillId="0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right" vertical="top" wrapText="1"/>
    </xf>
    <xf numFmtId="0" fontId="19" fillId="0" borderId="5" xfId="0" applyFont="1" applyFill="1" applyBorder="1" applyAlignment="1">
      <alignment vertical="top"/>
    </xf>
    <xf numFmtId="0" fontId="23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0" fontId="24" fillId="0" borderId="5" xfId="0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vertical="top"/>
    </xf>
    <xf numFmtId="0" fontId="6" fillId="0" borderId="5" xfId="0" applyFont="1" applyFill="1" applyBorder="1" applyAlignment="1"/>
    <xf numFmtId="0" fontId="22" fillId="0" borderId="5" xfId="0" applyFont="1" applyFill="1" applyBorder="1" applyAlignment="1"/>
    <xf numFmtId="166" fontId="19" fillId="0" borderId="5" xfId="0" applyNumberFormat="1" applyFont="1" applyFill="1" applyBorder="1" applyAlignment="1"/>
    <xf numFmtId="0" fontId="10" fillId="0" borderId="5" xfId="0" applyFont="1" applyFill="1" applyBorder="1" applyAlignment="1">
      <alignment horizontal="center" vertical="top"/>
    </xf>
    <xf numFmtId="2" fontId="6" fillId="0" borderId="5" xfId="0" applyNumberFormat="1" applyFont="1" applyFill="1" applyBorder="1" applyAlignment="1">
      <alignment horizontal="left" vertical="top"/>
    </xf>
    <xf numFmtId="2" fontId="4" fillId="0" borderId="5" xfId="0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2" fontId="10" fillId="0" borderId="5" xfId="0" applyNumberFormat="1" applyFont="1" applyFill="1" applyBorder="1" applyAlignment="1">
      <alignment horizontal="center" vertical="top" wrapText="1"/>
    </xf>
    <xf numFmtId="0" fontId="23" fillId="0" borderId="5" xfId="0" applyNumberFormat="1" applyFont="1" applyFill="1" applyBorder="1" applyAlignment="1">
      <alignment vertical="top"/>
    </xf>
    <xf numFmtId="164" fontId="25" fillId="0" borderId="5" xfId="1" applyFont="1" applyFill="1" applyBorder="1" applyAlignment="1">
      <alignment horizontal="right" vertical="top"/>
    </xf>
    <xf numFmtId="16" fontId="19" fillId="0" borderId="11" xfId="0" applyNumberFormat="1" applyFont="1" applyFill="1" applyBorder="1" applyAlignment="1">
      <alignment vertical="top"/>
    </xf>
    <xf numFmtId="16" fontId="13" fillId="0" borderId="12" xfId="0" applyNumberFormat="1" applyFont="1" applyFill="1" applyBorder="1" applyAlignment="1">
      <alignment horizontal="left" vertical="top"/>
    </xf>
    <xf numFmtId="16" fontId="19" fillId="0" borderId="13" xfId="0" applyNumberFormat="1" applyFont="1" applyFill="1" applyBorder="1" applyAlignment="1">
      <alignment vertical="top"/>
    </xf>
    <xf numFmtId="0" fontId="20" fillId="0" borderId="6" xfId="0" applyFont="1" applyFill="1" applyBorder="1" applyAlignment="1">
      <alignment horizontal="center" vertical="top"/>
    </xf>
    <xf numFmtId="4" fontId="4" fillId="0" borderId="7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13" fillId="0" borderId="6" xfId="0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right" vertical="top"/>
    </xf>
    <xf numFmtId="0" fontId="13" fillId="0" borderId="6" xfId="0" applyNumberFormat="1" applyFont="1" applyFill="1" applyBorder="1" applyAlignment="1">
      <alignment horizontal="left" vertical="top"/>
    </xf>
    <xf numFmtId="0" fontId="19" fillId="0" borderId="7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164" fontId="17" fillId="0" borderId="0" xfId="1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4" fontId="18" fillId="0" borderId="9" xfId="1" applyFont="1" applyFill="1" applyBorder="1" applyAlignment="1">
      <alignment horizontal="left" vertical="top"/>
    </xf>
    <xf numFmtId="164" fontId="18" fillId="0" borderId="10" xfId="1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164" fontId="26" fillId="0" borderId="7" xfId="1" applyFont="1" applyFill="1" applyBorder="1" applyAlignment="1">
      <alignment horizontal="right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23"/>
  <sheetViews>
    <sheetView tabSelected="1" zoomScale="112" zoomScaleNormal="112" workbookViewId="0">
      <selection activeCell="N98" sqref="N98"/>
    </sheetView>
  </sheetViews>
  <sheetFormatPr defaultColWidth="9.109375" defaultRowHeight="15.6"/>
  <cols>
    <col min="1" max="1" width="4.109375" style="47" customWidth="1"/>
    <col min="2" max="2" width="21.33203125" style="8" customWidth="1"/>
    <col min="3" max="3" width="4" style="3" customWidth="1"/>
    <col min="4" max="4" width="4.109375" style="3" customWidth="1"/>
    <col min="5" max="5" width="10.109375" style="4" customWidth="1"/>
    <col min="6" max="6" width="10.5546875" style="4" customWidth="1"/>
    <col min="7" max="7" width="14.5546875" style="5" customWidth="1"/>
    <col min="8" max="8" width="7.44140625" style="7" customWidth="1"/>
    <col min="9" max="9" width="6.88671875" style="9" customWidth="1"/>
    <col min="10" max="10" width="6.109375" style="2" customWidth="1"/>
    <col min="11" max="11" width="10.5546875" style="25" customWidth="1"/>
    <col min="12" max="12" width="10.33203125" style="25" customWidth="1"/>
    <col min="13" max="16384" width="9.109375" style="1"/>
  </cols>
  <sheetData>
    <row r="1" spans="1:33" s="22" customFormat="1" ht="15" customHeight="1">
      <c r="A1" s="46"/>
      <c r="B1" s="11"/>
      <c r="C1" s="11"/>
      <c r="D1" s="11"/>
      <c r="E1" s="11"/>
      <c r="F1" s="11"/>
      <c r="G1" s="11"/>
      <c r="H1" s="11"/>
      <c r="I1" s="11"/>
      <c r="J1" s="11"/>
      <c r="K1" s="103" t="s">
        <v>7</v>
      </c>
      <c r="L1" s="103"/>
    </row>
    <row r="2" spans="1:33" s="22" customFormat="1">
      <c r="A2" s="104" t="s">
        <v>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33" s="22" customFormat="1" ht="13.2">
      <c r="A3" s="105" t="s">
        <v>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33" s="22" customFormat="1" ht="14.25" customHeight="1" thickBot="1">
      <c r="A4" s="105"/>
      <c r="B4" s="106"/>
      <c r="C4" s="106"/>
      <c r="D4" s="106"/>
      <c r="E4" s="106"/>
      <c r="F4" s="106"/>
      <c r="G4" s="28"/>
      <c r="H4" s="28"/>
      <c r="I4" s="29"/>
      <c r="J4" s="30"/>
      <c r="K4" s="31"/>
      <c r="L4" s="31"/>
    </row>
    <row r="5" spans="1:33" s="18" customFormat="1" ht="27.6" customHeight="1" thickBot="1">
      <c r="A5" s="17" t="s">
        <v>2</v>
      </c>
      <c r="B5" s="13" t="s">
        <v>1</v>
      </c>
      <c r="C5" s="13" t="s">
        <v>16</v>
      </c>
      <c r="D5" s="13" t="s">
        <v>3</v>
      </c>
      <c r="E5" s="14" t="s">
        <v>4</v>
      </c>
      <c r="F5" s="14" t="s">
        <v>5</v>
      </c>
      <c r="G5" s="13" t="s">
        <v>0</v>
      </c>
      <c r="H5" s="13" t="s">
        <v>18</v>
      </c>
      <c r="I5" s="15" t="s">
        <v>19</v>
      </c>
      <c r="J5" s="12" t="s">
        <v>14</v>
      </c>
      <c r="K5" s="26" t="s">
        <v>11</v>
      </c>
      <c r="L5" s="27" t="s">
        <v>15</v>
      </c>
    </row>
    <row r="6" spans="1:33" s="19" customFormat="1" ht="12" customHeight="1" thickBot="1">
      <c r="A6" s="52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4">
        <v>10</v>
      </c>
      <c r="K6" s="55">
        <v>11</v>
      </c>
      <c r="L6" s="56">
        <v>12</v>
      </c>
    </row>
    <row r="7" spans="1:33" s="4" customFormat="1" ht="13.5" customHeight="1">
      <c r="A7" s="90" t="s">
        <v>20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1"/>
    </row>
    <row r="8" spans="1:33" s="37" customFormat="1" ht="36">
      <c r="A8" s="92">
        <v>1</v>
      </c>
      <c r="B8" s="32" t="s">
        <v>35</v>
      </c>
      <c r="C8" s="33" t="s">
        <v>29</v>
      </c>
      <c r="D8" s="33">
        <v>1</v>
      </c>
      <c r="E8" s="60">
        <v>131</v>
      </c>
      <c r="F8" s="60">
        <v>131</v>
      </c>
      <c r="G8" s="61" t="s">
        <v>33</v>
      </c>
      <c r="H8" s="62" t="s">
        <v>36</v>
      </c>
      <c r="I8" s="63">
        <v>45303</v>
      </c>
      <c r="J8" s="32"/>
      <c r="K8" s="60">
        <v>131</v>
      </c>
      <c r="L8" s="93"/>
    </row>
    <row r="9" spans="1:33" s="37" customFormat="1" ht="24">
      <c r="A9" s="92">
        <v>2</v>
      </c>
      <c r="B9" s="32" t="s">
        <v>32</v>
      </c>
      <c r="C9" s="33" t="s">
        <v>29</v>
      </c>
      <c r="D9" s="33">
        <v>1</v>
      </c>
      <c r="E9" s="60">
        <v>197</v>
      </c>
      <c r="F9" s="60">
        <v>197</v>
      </c>
      <c r="G9" s="61" t="s">
        <v>33</v>
      </c>
      <c r="H9" s="62" t="s">
        <v>34</v>
      </c>
      <c r="I9" s="63">
        <v>45304</v>
      </c>
      <c r="J9" s="32"/>
      <c r="K9" s="60">
        <v>197</v>
      </c>
      <c r="L9" s="93"/>
    </row>
    <row r="10" spans="1:33" s="37" customFormat="1" ht="18" customHeight="1">
      <c r="A10" s="92">
        <v>3</v>
      </c>
      <c r="B10" s="32" t="s">
        <v>28</v>
      </c>
      <c r="C10" s="33" t="s">
        <v>29</v>
      </c>
      <c r="D10" s="33">
        <v>1</v>
      </c>
      <c r="E10" s="60">
        <v>499</v>
      </c>
      <c r="F10" s="60">
        <v>499</v>
      </c>
      <c r="G10" s="61" t="s">
        <v>30</v>
      </c>
      <c r="H10" s="62" t="s">
        <v>31</v>
      </c>
      <c r="I10" s="63">
        <v>45327</v>
      </c>
      <c r="J10" s="32"/>
      <c r="K10" s="60">
        <v>499</v>
      </c>
      <c r="L10" s="93"/>
    </row>
    <row r="11" spans="1:33" s="16" customFormat="1" ht="15" customHeight="1">
      <c r="A11" s="94" t="s">
        <v>37</v>
      </c>
      <c r="B11" s="65"/>
      <c r="C11" s="65"/>
      <c r="D11" s="65"/>
      <c r="E11" s="65"/>
      <c r="F11" s="65"/>
      <c r="G11" s="66"/>
      <c r="H11" s="65"/>
      <c r="I11" s="65"/>
      <c r="J11" s="65"/>
      <c r="K11" s="65"/>
      <c r="L11" s="95"/>
    </row>
    <row r="12" spans="1:33" s="37" customFormat="1" ht="24">
      <c r="A12" s="92">
        <v>1</v>
      </c>
      <c r="B12" s="32" t="s">
        <v>38</v>
      </c>
      <c r="C12" s="67" t="s">
        <v>39</v>
      </c>
      <c r="D12" s="67">
        <v>1</v>
      </c>
      <c r="E12" s="64">
        <v>461</v>
      </c>
      <c r="F12" s="60">
        <v>461</v>
      </c>
      <c r="G12" s="61" t="s">
        <v>40</v>
      </c>
      <c r="H12" s="68">
        <v>46</v>
      </c>
      <c r="I12" s="69">
        <v>45584</v>
      </c>
      <c r="J12" s="70"/>
      <c r="K12" s="64">
        <v>461</v>
      </c>
      <c r="L12" s="93"/>
    </row>
    <row r="13" spans="1:33" s="37" customFormat="1" ht="24">
      <c r="A13" s="92">
        <v>2</v>
      </c>
      <c r="B13" s="32" t="s">
        <v>41</v>
      </c>
      <c r="C13" s="34" t="s">
        <v>13</v>
      </c>
      <c r="D13" s="34">
        <v>1</v>
      </c>
      <c r="E13" s="64">
        <v>1083</v>
      </c>
      <c r="F13" s="60">
        <v>1083</v>
      </c>
      <c r="G13" s="61" t="s">
        <v>40</v>
      </c>
      <c r="H13" s="68">
        <v>46</v>
      </c>
      <c r="I13" s="69">
        <v>45584</v>
      </c>
      <c r="J13" s="70"/>
      <c r="K13" s="64">
        <v>1083</v>
      </c>
      <c r="L13" s="93"/>
    </row>
    <row r="14" spans="1:33" s="37" customFormat="1" ht="13.8">
      <c r="A14" s="94" t="s">
        <v>42</v>
      </c>
      <c r="B14" s="71"/>
      <c r="C14" s="71"/>
      <c r="D14" s="71"/>
      <c r="E14" s="71"/>
      <c r="F14" s="71"/>
      <c r="G14" s="72"/>
      <c r="H14" s="71"/>
      <c r="I14" s="73"/>
      <c r="J14" s="74"/>
      <c r="K14" s="74"/>
      <c r="L14" s="9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" customFormat="1" ht="15" customHeight="1">
      <c r="A15" s="92">
        <v>1</v>
      </c>
      <c r="B15" s="75" t="s">
        <v>43</v>
      </c>
      <c r="C15" s="75" t="s">
        <v>13</v>
      </c>
      <c r="D15" s="33">
        <v>20</v>
      </c>
      <c r="E15" s="76">
        <f>F15/D15</f>
        <v>11.2</v>
      </c>
      <c r="F15" s="76">
        <v>224</v>
      </c>
      <c r="G15" s="77" t="s">
        <v>44</v>
      </c>
      <c r="H15" s="33">
        <v>6903</v>
      </c>
      <c r="I15" s="78">
        <v>44396</v>
      </c>
      <c r="J15" s="75"/>
      <c r="K15" s="76">
        <f t="shared" ref="K15:K18" si="0">F15</f>
        <v>224</v>
      </c>
      <c r="L15" s="97"/>
    </row>
    <row r="16" spans="1:33" s="4" customFormat="1" ht="15" customHeight="1">
      <c r="A16" s="92">
        <v>2</v>
      </c>
      <c r="B16" s="75" t="s">
        <v>45</v>
      </c>
      <c r="C16" s="75" t="s">
        <v>13</v>
      </c>
      <c r="D16" s="33">
        <v>10</v>
      </c>
      <c r="E16" s="76">
        <f>F16/D16</f>
        <v>18.399999999999999</v>
      </c>
      <c r="F16" s="76">
        <v>184</v>
      </c>
      <c r="G16" s="77" t="s">
        <v>44</v>
      </c>
      <c r="H16" s="33">
        <v>6903</v>
      </c>
      <c r="I16" s="78">
        <v>44396</v>
      </c>
      <c r="J16" s="75"/>
      <c r="K16" s="76">
        <f t="shared" si="0"/>
        <v>184</v>
      </c>
      <c r="L16" s="97"/>
    </row>
    <row r="17" spans="1:34" s="4" customFormat="1" ht="15" customHeight="1">
      <c r="A17" s="92">
        <v>3</v>
      </c>
      <c r="B17" s="75" t="s">
        <v>46</v>
      </c>
      <c r="C17" s="75" t="s">
        <v>13</v>
      </c>
      <c r="D17" s="33">
        <v>20</v>
      </c>
      <c r="E17" s="76">
        <f>F17/D17</f>
        <v>5.25</v>
      </c>
      <c r="F17" s="76">
        <v>105</v>
      </c>
      <c r="G17" s="77" t="s">
        <v>44</v>
      </c>
      <c r="H17" s="33">
        <v>4277</v>
      </c>
      <c r="I17" s="78">
        <v>44412</v>
      </c>
      <c r="J17" s="75"/>
      <c r="K17" s="76">
        <f t="shared" si="0"/>
        <v>105</v>
      </c>
      <c r="L17" s="97"/>
    </row>
    <row r="18" spans="1:34" s="4" customFormat="1" ht="15" customHeight="1">
      <c r="A18" s="92">
        <v>4</v>
      </c>
      <c r="B18" s="75" t="s">
        <v>47</v>
      </c>
      <c r="C18" s="75" t="s">
        <v>13</v>
      </c>
      <c r="D18" s="33">
        <v>3</v>
      </c>
      <c r="E18" s="76">
        <f>F18/D18</f>
        <v>106</v>
      </c>
      <c r="F18" s="76">
        <v>318</v>
      </c>
      <c r="G18" s="77" t="s">
        <v>44</v>
      </c>
      <c r="H18" s="33">
        <v>4302</v>
      </c>
      <c r="I18" s="78">
        <v>44412</v>
      </c>
      <c r="J18" s="75"/>
      <c r="K18" s="76">
        <f t="shared" si="0"/>
        <v>318</v>
      </c>
      <c r="L18" s="97"/>
    </row>
    <row r="19" spans="1:34" s="37" customFormat="1" ht="13.8">
      <c r="A19" s="98" t="s">
        <v>48</v>
      </c>
      <c r="B19" s="79"/>
      <c r="C19" s="79"/>
      <c r="D19" s="79"/>
      <c r="E19" s="79"/>
      <c r="F19" s="79"/>
      <c r="G19" s="80"/>
      <c r="H19" s="79"/>
      <c r="I19" s="81"/>
      <c r="J19" s="74"/>
      <c r="K19" s="74"/>
      <c r="L19" s="96"/>
      <c r="M19" s="4"/>
      <c r="N19" s="8"/>
      <c r="O19" s="3"/>
      <c r="P19" s="3"/>
      <c r="Q19" s="49"/>
      <c r="R19" s="49"/>
      <c r="S19" s="50"/>
      <c r="T19" s="50"/>
      <c r="U19" s="51"/>
      <c r="V19" s="58"/>
      <c r="W19" s="57"/>
      <c r="X19" s="57"/>
      <c r="Y19" s="57"/>
      <c r="Z19" s="49"/>
      <c r="AA19" s="4"/>
      <c r="AB19" s="4"/>
      <c r="AC19" s="4"/>
      <c r="AD19" s="4"/>
      <c r="AE19" s="4"/>
      <c r="AF19" s="4"/>
      <c r="AG19" s="4"/>
    </row>
    <row r="20" spans="1:34" s="37" customFormat="1" ht="24">
      <c r="A20" s="92">
        <v>1</v>
      </c>
      <c r="B20" s="32" t="s">
        <v>49</v>
      </c>
      <c r="C20" s="33" t="s">
        <v>13</v>
      </c>
      <c r="D20" s="33">
        <v>1</v>
      </c>
      <c r="E20" s="60">
        <v>2968</v>
      </c>
      <c r="F20" s="60">
        <v>2968</v>
      </c>
      <c r="G20" s="82" t="s">
        <v>50</v>
      </c>
      <c r="H20" s="62" t="s">
        <v>51</v>
      </c>
      <c r="I20" s="63">
        <v>45398</v>
      </c>
      <c r="J20" s="32"/>
      <c r="K20" s="64">
        <v>2968</v>
      </c>
      <c r="L20" s="93"/>
    </row>
    <row r="21" spans="1:34" s="37" customFormat="1" ht="12">
      <c r="A21" s="92">
        <v>2</v>
      </c>
      <c r="B21" s="32" t="s">
        <v>52</v>
      </c>
      <c r="C21" s="33" t="s">
        <v>13</v>
      </c>
      <c r="D21" s="33">
        <v>1</v>
      </c>
      <c r="E21" s="60">
        <v>184</v>
      </c>
      <c r="F21" s="60">
        <v>184</v>
      </c>
      <c r="G21" s="82" t="s">
        <v>50</v>
      </c>
      <c r="H21" s="62" t="s">
        <v>51</v>
      </c>
      <c r="I21" s="63">
        <v>45398</v>
      </c>
      <c r="J21" s="32"/>
      <c r="K21" s="64">
        <v>184</v>
      </c>
      <c r="L21" s="93"/>
    </row>
    <row r="22" spans="1:34" s="37" customFormat="1" ht="12">
      <c r="A22" s="92">
        <v>3</v>
      </c>
      <c r="B22" s="32" t="s">
        <v>53</v>
      </c>
      <c r="C22" s="33" t="s">
        <v>13</v>
      </c>
      <c r="D22" s="33">
        <v>4</v>
      </c>
      <c r="E22" s="60">
        <v>24</v>
      </c>
      <c r="F22" s="60">
        <v>96</v>
      </c>
      <c r="G22" s="82" t="s">
        <v>50</v>
      </c>
      <c r="H22" s="62" t="s">
        <v>51</v>
      </c>
      <c r="I22" s="63">
        <v>45398</v>
      </c>
      <c r="J22" s="32"/>
      <c r="K22" s="64">
        <v>96</v>
      </c>
      <c r="L22" s="93"/>
    </row>
    <row r="23" spans="1:34" s="37" customFormat="1" ht="24">
      <c r="A23" s="92">
        <v>4</v>
      </c>
      <c r="B23" s="32" t="s">
        <v>54</v>
      </c>
      <c r="C23" s="33" t="s">
        <v>13</v>
      </c>
      <c r="D23" s="33">
        <v>1</v>
      </c>
      <c r="E23" s="60">
        <v>120</v>
      </c>
      <c r="F23" s="60">
        <v>120</v>
      </c>
      <c r="G23" s="82" t="s">
        <v>50</v>
      </c>
      <c r="H23" s="62" t="s">
        <v>51</v>
      </c>
      <c r="I23" s="63">
        <v>45398</v>
      </c>
      <c r="J23" s="32"/>
      <c r="K23" s="64">
        <v>120</v>
      </c>
      <c r="L23" s="93"/>
    </row>
    <row r="24" spans="1:34" s="37" customFormat="1" ht="24">
      <c r="A24" s="92">
        <v>5</v>
      </c>
      <c r="B24" s="32" t="s">
        <v>55</v>
      </c>
      <c r="C24" s="33" t="s">
        <v>13</v>
      </c>
      <c r="D24" s="33">
        <v>1</v>
      </c>
      <c r="E24" s="60">
        <v>234</v>
      </c>
      <c r="F24" s="60">
        <v>234</v>
      </c>
      <c r="G24" s="82" t="s">
        <v>50</v>
      </c>
      <c r="H24" s="62" t="s">
        <v>51</v>
      </c>
      <c r="I24" s="63">
        <v>45398</v>
      </c>
      <c r="J24" s="32"/>
      <c r="K24" s="64">
        <v>234</v>
      </c>
      <c r="L24" s="93"/>
    </row>
    <row r="25" spans="1:34" s="37" customFormat="1" ht="24">
      <c r="A25" s="92">
        <v>6</v>
      </c>
      <c r="B25" s="32" t="s">
        <v>56</v>
      </c>
      <c r="C25" s="33" t="s">
        <v>13</v>
      </c>
      <c r="D25" s="33">
        <v>2</v>
      </c>
      <c r="E25" s="60">
        <v>95</v>
      </c>
      <c r="F25" s="60">
        <v>285</v>
      </c>
      <c r="G25" s="82" t="s">
        <v>50</v>
      </c>
      <c r="H25" s="62" t="s">
        <v>51</v>
      </c>
      <c r="I25" s="63">
        <v>45398</v>
      </c>
      <c r="J25" s="32"/>
      <c r="K25" s="64">
        <v>285</v>
      </c>
      <c r="L25" s="93"/>
    </row>
    <row r="26" spans="1:34" s="37" customFormat="1" ht="22.2" customHeight="1">
      <c r="A26" s="92">
        <v>7</v>
      </c>
      <c r="B26" s="32" t="s">
        <v>57</v>
      </c>
      <c r="C26" s="33" t="s">
        <v>13</v>
      </c>
      <c r="D26" s="33">
        <v>1</v>
      </c>
      <c r="E26" s="60">
        <v>90</v>
      </c>
      <c r="F26" s="60">
        <v>90</v>
      </c>
      <c r="G26" s="82" t="s">
        <v>50</v>
      </c>
      <c r="H26" s="62" t="s">
        <v>51</v>
      </c>
      <c r="I26" s="63">
        <v>45398</v>
      </c>
      <c r="J26" s="32"/>
      <c r="K26" s="64">
        <v>90</v>
      </c>
      <c r="L26" s="93"/>
    </row>
    <row r="27" spans="1:34" s="37" customFormat="1" ht="22.2" customHeight="1">
      <c r="A27" s="92">
        <v>8</v>
      </c>
      <c r="B27" s="32" t="s">
        <v>58</v>
      </c>
      <c r="C27" s="33" t="s">
        <v>13</v>
      </c>
      <c r="D27" s="33">
        <v>3</v>
      </c>
      <c r="E27" s="60">
        <v>94</v>
      </c>
      <c r="F27" s="60">
        <v>282</v>
      </c>
      <c r="G27" s="82" t="s">
        <v>50</v>
      </c>
      <c r="H27" s="62" t="s">
        <v>51</v>
      </c>
      <c r="I27" s="63">
        <v>45398</v>
      </c>
      <c r="J27" s="32"/>
      <c r="K27" s="64">
        <v>282</v>
      </c>
      <c r="L27" s="93"/>
    </row>
    <row r="28" spans="1:34" s="37" customFormat="1" ht="22.2" customHeight="1">
      <c r="A28" s="92">
        <v>9</v>
      </c>
      <c r="B28" s="32" t="s">
        <v>59</v>
      </c>
      <c r="C28" s="33" t="s">
        <v>13</v>
      </c>
      <c r="D28" s="33">
        <v>1</v>
      </c>
      <c r="E28" s="60">
        <v>890</v>
      </c>
      <c r="F28" s="60">
        <v>890</v>
      </c>
      <c r="G28" s="82" t="s">
        <v>50</v>
      </c>
      <c r="H28" s="62" t="s">
        <v>51</v>
      </c>
      <c r="I28" s="63">
        <v>45398</v>
      </c>
      <c r="J28" s="32"/>
      <c r="K28" s="64">
        <v>890</v>
      </c>
      <c r="L28" s="93"/>
    </row>
    <row r="29" spans="1:34" s="37" customFormat="1" ht="24">
      <c r="A29" s="92">
        <v>10</v>
      </c>
      <c r="B29" s="32" t="s">
        <v>60</v>
      </c>
      <c r="C29" s="33" t="s">
        <v>13</v>
      </c>
      <c r="D29" s="33">
        <v>1</v>
      </c>
      <c r="E29" s="60">
        <v>290</v>
      </c>
      <c r="F29" s="60">
        <v>290</v>
      </c>
      <c r="G29" s="82" t="s">
        <v>50</v>
      </c>
      <c r="H29" s="62" t="s">
        <v>51</v>
      </c>
      <c r="I29" s="63">
        <v>45398</v>
      </c>
      <c r="J29" s="32"/>
      <c r="K29" s="64">
        <v>290</v>
      </c>
      <c r="L29" s="93"/>
    </row>
    <row r="30" spans="1:34" s="37" customFormat="1" ht="12">
      <c r="A30" s="92">
        <v>11</v>
      </c>
      <c r="B30" s="32" t="s">
        <v>61</v>
      </c>
      <c r="C30" s="33" t="s">
        <v>13</v>
      </c>
      <c r="D30" s="33">
        <v>2</v>
      </c>
      <c r="E30" s="60">
        <v>2175</v>
      </c>
      <c r="F30" s="60">
        <v>4350</v>
      </c>
      <c r="G30" s="82" t="s">
        <v>50</v>
      </c>
      <c r="H30" s="62" t="s">
        <v>51</v>
      </c>
      <c r="I30" s="63">
        <v>45398</v>
      </c>
      <c r="J30" s="32"/>
      <c r="K30" s="64">
        <v>4350</v>
      </c>
      <c r="L30" s="93"/>
      <c r="N30" s="40"/>
      <c r="O30" s="41"/>
      <c r="P30" s="41"/>
      <c r="Q30" s="36"/>
      <c r="R30" s="36"/>
      <c r="S30" s="41"/>
      <c r="T30" s="42"/>
      <c r="U30" s="43"/>
      <c r="V30" s="40"/>
      <c r="W30" s="41"/>
      <c r="X30" s="41"/>
      <c r="Y30" s="36"/>
      <c r="Z30" s="36"/>
      <c r="AA30" s="41"/>
      <c r="AB30" s="42"/>
      <c r="AC30" s="43"/>
      <c r="AD30" s="44"/>
      <c r="AE30" s="39"/>
      <c r="AF30" s="38"/>
      <c r="AG30" s="39"/>
      <c r="AH30" s="38"/>
    </row>
    <row r="31" spans="1:34" s="4" customFormat="1" ht="15" customHeight="1">
      <c r="A31" s="92">
        <v>12</v>
      </c>
      <c r="B31" s="75" t="s">
        <v>62</v>
      </c>
      <c r="C31" s="75" t="s">
        <v>13</v>
      </c>
      <c r="D31" s="33">
        <v>5</v>
      </c>
      <c r="E31" s="76">
        <v>348.8</v>
      </c>
      <c r="F31" s="76">
        <f>D31*E31</f>
        <v>1744</v>
      </c>
      <c r="G31" s="77" t="s">
        <v>44</v>
      </c>
      <c r="H31" s="33">
        <v>7246</v>
      </c>
      <c r="I31" s="78">
        <v>44424</v>
      </c>
      <c r="J31" s="75"/>
      <c r="K31" s="76">
        <f>F31</f>
        <v>1744</v>
      </c>
      <c r="L31" s="93"/>
    </row>
    <row r="32" spans="1:34" s="4" customFormat="1" ht="15" customHeight="1">
      <c r="A32" s="92">
        <v>13</v>
      </c>
      <c r="B32" s="75" t="s">
        <v>63</v>
      </c>
      <c r="C32" s="75" t="s">
        <v>13</v>
      </c>
      <c r="D32" s="33">
        <v>5</v>
      </c>
      <c r="E32" s="76">
        <f>F32/D32</f>
        <v>194</v>
      </c>
      <c r="F32" s="76">
        <v>970</v>
      </c>
      <c r="G32" s="77" t="s">
        <v>44</v>
      </c>
      <c r="H32" s="33">
        <v>9070</v>
      </c>
      <c r="I32" s="78">
        <v>44426</v>
      </c>
      <c r="J32" s="75"/>
      <c r="K32" s="76">
        <f t="shared" ref="K32" si="1">F32</f>
        <v>970</v>
      </c>
      <c r="L32" s="97"/>
    </row>
    <row r="33" spans="1:34" s="4" customFormat="1" ht="15" customHeight="1">
      <c r="A33" s="94" t="s">
        <v>64</v>
      </c>
      <c r="B33" s="65"/>
      <c r="C33" s="75"/>
      <c r="D33" s="33"/>
      <c r="E33" s="76"/>
      <c r="F33" s="76"/>
      <c r="G33" s="77"/>
      <c r="H33" s="33"/>
      <c r="I33" s="78"/>
      <c r="J33" s="75"/>
      <c r="K33" s="76"/>
      <c r="L33" s="97"/>
    </row>
    <row r="34" spans="1:34" s="4" customFormat="1" ht="14.25" customHeight="1">
      <c r="A34" s="92">
        <v>1</v>
      </c>
      <c r="B34" s="75" t="s">
        <v>65</v>
      </c>
      <c r="C34" s="75" t="s">
        <v>66</v>
      </c>
      <c r="D34" s="33">
        <v>14</v>
      </c>
      <c r="E34" s="76">
        <v>282.5</v>
      </c>
      <c r="F34" s="76">
        <f>D34*E34</f>
        <v>3955</v>
      </c>
      <c r="G34" s="77" t="s">
        <v>44</v>
      </c>
      <c r="H34" s="33">
        <v>7246</v>
      </c>
      <c r="I34" s="78">
        <v>44424</v>
      </c>
      <c r="J34" s="75"/>
      <c r="K34" s="76">
        <f>F34</f>
        <v>3955</v>
      </c>
      <c r="L34" s="97"/>
    </row>
    <row r="35" spans="1:34" s="16" customFormat="1" ht="15" customHeight="1">
      <c r="A35" s="94" t="s">
        <v>8</v>
      </c>
      <c r="B35" s="65"/>
      <c r="C35" s="65"/>
      <c r="D35" s="65"/>
      <c r="E35" s="65"/>
      <c r="F35" s="65"/>
      <c r="G35" s="66"/>
      <c r="H35" s="65"/>
      <c r="I35" s="65"/>
      <c r="J35" s="65"/>
      <c r="K35" s="65"/>
      <c r="L35" s="95"/>
    </row>
    <row r="36" spans="1:34" s="4" customFormat="1" ht="27" customHeight="1">
      <c r="A36" s="92">
        <v>1</v>
      </c>
      <c r="B36" s="32" t="s">
        <v>72</v>
      </c>
      <c r="C36" s="33" t="s">
        <v>39</v>
      </c>
      <c r="D36" s="33">
        <v>4</v>
      </c>
      <c r="E36" s="60">
        <v>750</v>
      </c>
      <c r="F36" s="60">
        <v>3000</v>
      </c>
      <c r="G36" s="61" t="s">
        <v>135</v>
      </c>
      <c r="H36" s="62" t="s">
        <v>73</v>
      </c>
      <c r="I36" s="63">
        <v>45467</v>
      </c>
      <c r="J36" s="83"/>
      <c r="K36" s="60">
        <v>3000</v>
      </c>
      <c r="L36" s="99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:34" s="4" customFormat="1" ht="12">
      <c r="A37" s="92">
        <v>2</v>
      </c>
      <c r="B37" s="32" t="s">
        <v>71</v>
      </c>
      <c r="C37" s="33" t="s">
        <v>39</v>
      </c>
      <c r="D37" s="33">
        <v>1</v>
      </c>
      <c r="E37" s="60">
        <v>1</v>
      </c>
      <c r="F37" s="60">
        <v>1500</v>
      </c>
      <c r="G37" s="61" t="s">
        <v>135</v>
      </c>
      <c r="H37" s="62" t="s">
        <v>73</v>
      </c>
      <c r="I37" s="63">
        <v>45467</v>
      </c>
      <c r="J37" s="83"/>
      <c r="K37" s="60">
        <v>1500</v>
      </c>
      <c r="L37" s="9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4" s="4" customFormat="1" ht="24">
      <c r="A38" s="92">
        <v>3</v>
      </c>
      <c r="B38" s="32" t="s">
        <v>67</v>
      </c>
      <c r="C38" s="33" t="s">
        <v>13</v>
      </c>
      <c r="D38" s="33">
        <v>3</v>
      </c>
      <c r="E38" s="60">
        <v>450</v>
      </c>
      <c r="F38" s="60">
        <v>1350</v>
      </c>
      <c r="G38" s="61" t="s">
        <v>135</v>
      </c>
      <c r="H38" s="62" t="s">
        <v>68</v>
      </c>
      <c r="I38" s="63">
        <v>45584</v>
      </c>
      <c r="J38" s="83"/>
      <c r="K38" s="60">
        <v>1350</v>
      </c>
      <c r="L38" s="99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s="4" customFormat="1" ht="12">
      <c r="A39" s="92">
        <v>4</v>
      </c>
      <c r="B39" s="32" t="s">
        <v>69</v>
      </c>
      <c r="C39" s="33" t="s">
        <v>13</v>
      </c>
      <c r="D39" s="33">
        <v>1</v>
      </c>
      <c r="E39" s="60">
        <v>350</v>
      </c>
      <c r="F39" s="60">
        <v>350</v>
      </c>
      <c r="G39" s="61" t="s">
        <v>135</v>
      </c>
      <c r="H39" s="62" t="s">
        <v>68</v>
      </c>
      <c r="I39" s="63">
        <v>45584</v>
      </c>
      <c r="J39" s="83"/>
      <c r="K39" s="60">
        <v>350</v>
      </c>
      <c r="L39" s="99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s="4" customFormat="1" ht="26.25" customHeight="1">
      <c r="A40" s="92">
        <v>5</v>
      </c>
      <c r="B40" s="32" t="s">
        <v>70</v>
      </c>
      <c r="C40" s="33" t="s">
        <v>13</v>
      </c>
      <c r="D40" s="33">
        <v>3</v>
      </c>
      <c r="E40" s="60">
        <v>130</v>
      </c>
      <c r="F40" s="60">
        <v>390</v>
      </c>
      <c r="G40" s="61" t="s">
        <v>135</v>
      </c>
      <c r="H40" s="62" t="s">
        <v>68</v>
      </c>
      <c r="I40" s="63">
        <v>45584</v>
      </c>
      <c r="J40" s="32"/>
      <c r="K40" s="64">
        <v>390</v>
      </c>
      <c r="L40" s="99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s="4" customFormat="1" ht="22.2" customHeight="1">
      <c r="A41" s="92">
        <v>6</v>
      </c>
      <c r="B41" s="32" t="s">
        <v>71</v>
      </c>
      <c r="C41" s="33" t="s">
        <v>13</v>
      </c>
      <c r="D41" s="33">
        <v>1</v>
      </c>
      <c r="E41" s="60">
        <v>1400</v>
      </c>
      <c r="F41" s="60">
        <v>1400</v>
      </c>
      <c r="G41" s="61" t="s">
        <v>135</v>
      </c>
      <c r="H41" s="62" t="s">
        <v>68</v>
      </c>
      <c r="I41" s="63">
        <v>45584</v>
      </c>
      <c r="J41" s="32"/>
      <c r="K41" s="64">
        <v>1400</v>
      </c>
      <c r="L41" s="99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s="16" customFormat="1" ht="15" customHeight="1">
      <c r="A42" s="94" t="s">
        <v>9</v>
      </c>
      <c r="B42" s="65"/>
      <c r="C42" s="65"/>
      <c r="D42" s="65"/>
      <c r="E42" s="65"/>
      <c r="F42" s="65"/>
      <c r="G42" s="66"/>
      <c r="H42" s="65"/>
      <c r="I42" s="65"/>
      <c r="J42" s="65"/>
      <c r="K42" s="65"/>
      <c r="L42" s="95"/>
    </row>
    <row r="43" spans="1:34" s="4" customFormat="1" ht="12">
      <c r="A43" s="92">
        <v>1</v>
      </c>
      <c r="B43" s="32" t="s">
        <v>74</v>
      </c>
      <c r="C43" s="33" t="s">
        <v>39</v>
      </c>
      <c r="D43" s="33">
        <v>2</v>
      </c>
      <c r="E43" s="60">
        <v>1400</v>
      </c>
      <c r="F43" s="60">
        <v>2800</v>
      </c>
      <c r="G43" s="61" t="s">
        <v>134</v>
      </c>
      <c r="H43" s="62" t="s">
        <v>75</v>
      </c>
      <c r="I43" s="63">
        <v>45367</v>
      </c>
      <c r="J43" s="84"/>
      <c r="K43" s="60">
        <v>2800</v>
      </c>
      <c r="L43" s="99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 s="4" customFormat="1" ht="12">
      <c r="A44" s="92">
        <v>2</v>
      </c>
      <c r="B44" s="32" t="s">
        <v>76</v>
      </c>
      <c r="C44" s="33" t="s">
        <v>13</v>
      </c>
      <c r="D44" s="33">
        <v>1</v>
      </c>
      <c r="E44" s="60">
        <v>1400</v>
      </c>
      <c r="F44" s="60">
        <v>1400</v>
      </c>
      <c r="G44" s="61" t="s">
        <v>134</v>
      </c>
      <c r="H44" s="62" t="s">
        <v>75</v>
      </c>
      <c r="I44" s="63">
        <v>45367</v>
      </c>
      <c r="J44" s="84"/>
      <c r="K44" s="60">
        <v>1400</v>
      </c>
      <c r="L44" s="99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4" s="4" customFormat="1" ht="12">
      <c r="A45" s="92">
        <v>3</v>
      </c>
      <c r="B45" s="32" t="s">
        <v>77</v>
      </c>
      <c r="C45" s="33" t="s">
        <v>13</v>
      </c>
      <c r="D45" s="33">
        <v>2</v>
      </c>
      <c r="E45" s="60">
        <v>200</v>
      </c>
      <c r="F45" s="60">
        <v>400</v>
      </c>
      <c r="G45" s="61" t="s">
        <v>134</v>
      </c>
      <c r="H45" s="62" t="s">
        <v>75</v>
      </c>
      <c r="I45" s="63">
        <v>45367</v>
      </c>
      <c r="J45" s="84"/>
      <c r="K45" s="60">
        <v>400</v>
      </c>
      <c r="L45" s="99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4" s="4" customFormat="1" ht="12">
      <c r="A46" s="92">
        <v>4</v>
      </c>
      <c r="B46" s="32" t="s">
        <v>78</v>
      </c>
      <c r="C46" s="33" t="s">
        <v>22</v>
      </c>
      <c r="D46" s="33">
        <v>1</v>
      </c>
      <c r="E46" s="60">
        <v>140</v>
      </c>
      <c r="F46" s="60">
        <v>140</v>
      </c>
      <c r="G46" s="61" t="s">
        <v>134</v>
      </c>
      <c r="H46" s="62" t="s">
        <v>75</v>
      </c>
      <c r="I46" s="63">
        <v>45367</v>
      </c>
      <c r="J46" s="32"/>
      <c r="K46" s="64">
        <v>140</v>
      </c>
      <c r="L46" s="99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s="4" customFormat="1" ht="12">
      <c r="A47" s="92">
        <v>5</v>
      </c>
      <c r="B47" s="85" t="s">
        <v>79</v>
      </c>
      <c r="C47" s="33" t="s">
        <v>13</v>
      </c>
      <c r="D47" s="33">
        <v>2</v>
      </c>
      <c r="E47" s="60">
        <v>550</v>
      </c>
      <c r="F47" s="60">
        <v>1100</v>
      </c>
      <c r="G47" s="61" t="s">
        <v>134</v>
      </c>
      <c r="H47" s="62" t="s">
        <v>80</v>
      </c>
      <c r="I47" s="63">
        <v>45405</v>
      </c>
      <c r="J47" s="32"/>
      <c r="K47" s="64">
        <v>1100</v>
      </c>
      <c r="L47" s="99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1:34" s="4" customFormat="1" ht="24">
      <c r="A48" s="92">
        <v>6</v>
      </c>
      <c r="B48" s="32" t="s">
        <v>81</v>
      </c>
      <c r="C48" s="33" t="s">
        <v>13</v>
      </c>
      <c r="D48" s="33">
        <v>1</v>
      </c>
      <c r="E48" s="60">
        <v>990</v>
      </c>
      <c r="F48" s="60">
        <v>990</v>
      </c>
      <c r="G48" s="86" t="s">
        <v>132</v>
      </c>
      <c r="H48" s="33">
        <v>4</v>
      </c>
      <c r="I48" s="63">
        <v>45513</v>
      </c>
      <c r="J48" s="32"/>
      <c r="K48" s="64">
        <v>990</v>
      </c>
      <c r="L48" s="99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1:34" s="4" customFormat="1" ht="12">
      <c r="A49" s="92">
        <v>7</v>
      </c>
      <c r="B49" s="32" t="s">
        <v>82</v>
      </c>
      <c r="C49" s="33" t="s">
        <v>23</v>
      </c>
      <c r="D49" s="33">
        <v>1</v>
      </c>
      <c r="E49" s="60">
        <v>400</v>
      </c>
      <c r="F49" s="60">
        <v>400</v>
      </c>
      <c r="G49" s="86" t="s">
        <v>132</v>
      </c>
      <c r="H49" s="33">
        <v>4</v>
      </c>
      <c r="I49" s="63">
        <v>45513</v>
      </c>
      <c r="J49" s="32"/>
      <c r="K49" s="60">
        <v>400</v>
      </c>
      <c r="L49" s="99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1:34" s="4" customFormat="1" ht="12">
      <c r="A50" s="92">
        <v>8</v>
      </c>
      <c r="B50" s="32" t="s">
        <v>83</v>
      </c>
      <c r="C50" s="33" t="s">
        <v>23</v>
      </c>
      <c r="D50" s="33">
        <v>1</v>
      </c>
      <c r="E50" s="60">
        <v>120</v>
      </c>
      <c r="F50" s="60">
        <v>120</v>
      </c>
      <c r="G50" s="86" t="s">
        <v>132</v>
      </c>
      <c r="H50" s="33">
        <v>4</v>
      </c>
      <c r="I50" s="63">
        <v>45513</v>
      </c>
      <c r="J50" s="32"/>
      <c r="K50" s="60">
        <v>120</v>
      </c>
      <c r="L50" s="99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1:34" s="4" customFormat="1" ht="24">
      <c r="A51" s="92">
        <v>9</v>
      </c>
      <c r="B51" s="32" t="s">
        <v>86</v>
      </c>
      <c r="C51" s="33" t="s">
        <v>23</v>
      </c>
      <c r="D51" s="33">
        <v>10</v>
      </c>
      <c r="E51" s="60">
        <f t="shared" ref="E51:E57" si="2">F51/D51</f>
        <v>15.452000000000002</v>
      </c>
      <c r="F51" s="60">
        <v>154.52000000000001</v>
      </c>
      <c r="G51" s="82" t="s">
        <v>21</v>
      </c>
      <c r="H51" s="62" t="s">
        <v>87</v>
      </c>
      <c r="I51" s="63">
        <v>45590</v>
      </c>
      <c r="J51" s="32"/>
      <c r="K51" s="64"/>
      <c r="L51" s="93">
        <f t="shared" ref="L51:L57" si="3">F51</f>
        <v>154.52000000000001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1:34" s="4" customFormat="1" ht="24">
      <c r="A52" s="92">
        <v>10</v>
      </c>
      <c r="B52" s="32" t="s">
        <v>88</v>
      </c>
      <c r="C52" s="33" t="s">
        <v>89</v>
      </c>
      <c r="D52" s="33">
        <v>5</v>
      </c>
      <c r="E52" s="60">
        <f t="shared" si="2"/>
        <v>66.782000000000011</v>
      </c>
      <c r="F52" s="60">
        <v>333.91</v>
      </c>
      <c r="G52" s="82" t="s">
        <v>21</v>
      </c>
      <c r="H52" s="62" t="s">
        <v>87</v>
      </c>
      <c r="I52" s="63">
        <v>45590</v>
      </c>
      <c r="J52" s="32"/>
      <c r="K52" s="64"/>
      <c r="L52" s="93">
        <f t="shared" si="3"/>
        <v>333.91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1:34" s="4" customFormat="1" ht="24">
      <c r="A53" s="92">
        <v>11</v>
      </c>
      <c r="B53" s="32" t="s">
        <v>90</v>
      </c>
      <c r="C53" s="33" t="s">
        <v>23</v>
      </c>
      <c r="D53" s="33">
        <v>5</v>
      </c>
      <c r="E53" s="60">
        <f t="shared" si="2"/>
        <v>137.494</v>
      </c>
      <c r="F53" s="60">
        <v>687.47</v>
      </c>
      <c r="G53" s="82" t="s">
        <v>21</v>
      </c>
      <c r="H53" s="62" t="s">
        <v>87</v>
      </c>
      <c r="I53" s="63">
        <v>45590</v>
      </c>
      <c r="J53" s="32"/>
      <c r="K53" s="64"/>
      <c r="L53" s="93">
        <f t="shared" si="3"/>
        <v>687.47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s="4" customFormat="1" ht="36">
      <c r="A54" s="92">
        <v>12</v>
      </c>
      <c r="B54" s="32" t="s">
        <v>91</v>
      </c>
      <c r="C54" s="33" t="s">
        <v>13</v>
      </c>
      <c r="D54" s="33">
        <v>1</v>
      </c>
      <c r="E54" s="60">
        <f t="shared" si="2"/>
        <v>288.08</v>
      </c>
      <c r="F54" s="60">
        <v>288.08</v>
      </c>
      <c r="G54" s="82" t="s">
        <v>21</v>
      </c>
      <c r="H54" s="62" t="s">
        <v>87</v>
      </c>
      <c r="I54" s="63">
        <v>45590</v>
      </c>
      <c r="J54" s="32"/>
      <c r="K54" s="64"/>
      <c r="L54" s="93">
        <f t="shared" si="3"/>
        <v>288.08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1:34" s="4" customFormat="1" ht="60">
      <c r="A55" s="92">
        <v>13</v>
      </c>
      <c r="B55" s="32" t="s">
        <v>92</v>
      </c>
      <c r="C55" s="33" t="s">
        <v>13</v>
      </c>
      <c r="D55" s="33">
        <v>2</v>
      </c>
      <c r="E55" s="60">
        <f t="shared" si="2"/>
        <v>1571.36</v>
      </c>
      <c r="F55" s="60">
        <v>3142.72</v>
      </c>
      <c r="G55" s="82" t="s">
        <v>21</v>
      </c>
      <c r="H55" s="62" t="s">
        <v>87</v>
      </c>
      <c r="I55" s="63">
        <v>45590</v>
      </c>
      <c r="J55" s="32"/>
      <c r="K55" s="64"/>
      <c r="L55" s="93">
        <f t="shared" si="3"/>
        <v>3142.72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spans="1:34" s="4" customFormat="1" ht="24">
      <c r="A56" s="92">
        <v>14</v>
      </c>
      <c r="B56" s="32" t="s">
        <v>93</v>
      </c>
      <c r="C56" s="33" t="s">
        <v>13</v>
      </c>
      <c r="D56" s="33">
        <v>2</v>
      </c>
      <c r="E56" s="60">
        <f t="shared" si="2"/>
        <v>168.92</v>
      </c>
      <c r="F56" s="60">
        <v>337.84</v>
      </c>
      <c r="G56" s="82" t="s">
        <v>21</v>
      </c>
      <c r="H56" s="62" t="s">
        <v>87</v>
      </c>
      <c r="I56" s="63">
        <v>45590</v>
      </c>
      <c r="J56" s="32"/>
      <c r="K56" s="64"/>
      <c r="L56" s="93">
        <f t="shared" si="3"/>
        <v>337.84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1:34" s="4" customFormat="1" ht="36">
      <c r="A57" s="92">
        <v>15</v>
      </c>
      <c r="B57" s="32" t="s">
        <v>94</v>
      </c>
      <c r="C57" s="33" t="s">
        <v>13</v>
      </c>
      <c r="D57" s="33">
        <v>5</v>
      </c>
      <c r="E57" s="60">
        <f t="shared" si="2"/>
        <v>1037.096</v>
      </c>
      <c r="F57" s="60">
        <v>5185.4799999999996</v>
      </c>
      <c r="G57" s="82" t="s">
        <v>21</v>
      </c>
      <c r="H57" s="62" t="s">
        <v>87</v>
      </c>
      <c r="I57" s="63">
        <v>45590</v>
      </c>
      <c r="J57" s="32"/>
      <c r="K57" s="64"/>
      <c r="L57" s="93">
        <f t="shared" si="3"/>
        <v>5185.4799999999996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spans="1:34" s="4" customFormat="1" ht="24">
      <c r="A58" s="92">
        <v>16</v>
      </c>
      <c r="B58" s="32" t="s">
        <v>84</v>
      </c>
      <c r="C58" s="33" t="s">
        <v>13</v>
      </c>
      <c r="D58" s="33">
        <v>1</v>
      </c>
      <c r="E58" s="60">
        <v>5872</v>
      </c>
      <c r="F58" s="60">
        <v>5872</v>
      </c>
      <c r="G58" s="61" t="s">
        <v>131</v>
      </c>
      <c r="H58" s="62" t="s">
        <v>85</v>
      </c>
      <c r="I58" s="63">
        <v>45639</v>
      </c>
      <c r="J58" s="32"/>
      <c r="K58" s="64">
        <v>5872</v>
      </c>
      <c r="L58" s="99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1:34" s="16" customFormat="1" ht="15" customHeight="1">
      <c r="A59" s="94" t="s">
        <v>10</v>
      </c>
      <c r="B59" s="65"/>
      <c r="C59" s="65"/>
      <c r="D59" s="65"/>
      <c r="E59" s="65"/>
      <c r="F59" s="65"/>
      <c r="G59" s="66"/>
      <c r="H59" s="65"/>
      <c r="I59" s="65"/>
      <c r="J59" s="65"/>
      <c r="K59" s="65"/>
      <c r="L59" s="95"/>
    </row>
    <row r="60" spans="1:34" s="4" customFormat="1" ht="20.399999999999999">
      <c r="A60" s="92">
        <v>1</v>
      </c>
      <c r="B60" s="32" t="s">
        <v>99</v>
      </c>
      <c r="C60" s="33" t="s">
        <v>13</v>
      </c>
      <c r="D60" s="33">
        <v>30</v>
      </c>
      <c r="E60" s="60">
        <v>8.99</v>
      </c>
      <c r="F60" s="60">
        <v>217.8</v>
      </c>
      <c r="G60" s="61" t="s">
        <v>100</v>
      </c>
      <c r="H60" s="62" t="s">
        <v>101</v>
      </c>
      <c r="I60" s="63">
        <v>45319</v>
      </c>
      <c r="J60" s="84"/>
      <c r="K60" s="60">
        <v>217.8</v>
      </c>
      <c r="L60" s="99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 s="4" customFormat="1" ht="20.399999999999999">
      <c r="A61" s="92">
        <v>2</v>
      </c>
      <c r="B61" s="85" t="s">
        <v>102</v>
      </c>
      <c r="C61" s="33" t="s">
        <v>39</v>
      </c>
      <c r="D61" s="33">
        <v>4</v>
      </c>
      <c r="E61" s="60">
        <v>8.99</v>
      </c>
      <c r="F61" s="60">
        <v>35.96</v>
      </c>
      <c r="G61" s="61" t="s">
        <v>100</v>
      </c>
      <c r="H61" s="62" t="s">
        <v>101</v>
      </c>
      <c r="I61" s="63">
        <v>45319</v>
      </c>
      <c r="J61" s="84"/>
      <c r="K61" s="60">
        <v>35.96</v>
      </c>
      <c r="L61" s="99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spans="1:34" s="4" customFormat="1" ht="24">
      <c r="A62" s="92">
        <v>3</v>
      </c>
      <c r="B62" s="32" t="s">
        <v>105</v>
      </c>
      <c r="C62" s="33" t="s">
        <v>13</v>
      </c>
      <c r="D62" s="33">
        <v>50</v>
      </c>
      <c r="E62" s="60">
        <f t="shared" ref="E62:E73" si="4">F62/D62</f>
        <v>17.808800000000002</v>
      </c>
      <c r="F62" s="60">
        <v>890.44</v>
      </c>
      <c r="G62" s="82" t="s">
        <v>21</v>
      </c>
      <c r="H62" s="62" t="s">
        <v>87</v>
      </c>
      <c r="I62" s="63">
        <v>45590</v>
      </c>
      <c r="J62" s="32"/>
      <c r="K62" s="64"/>
      <c r="L62" s="93">
        <f t="shared" ref="L62:L73" si="5">F62</f>
        <v>890.44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 spans="1:34" s="4" customFormat="1" ht="24">
      <c r="A63" s="92">
        <v>4</v>
      </c>
      <c r="B63" s="32" t="s">
        <v>106</v>
      </c>
      <c r="C63" s="33" t="s">
        <v>13</v>
      </c>
      <c r="D63" s="33">
        <v>50</v>
      </c>
      <c r="E63" s="60">
        <f t="shared" si="4"/>
        <v>25.534600000000001</v>
      </c>
      <c r="F63" s="60">
        <v>1276.73</v>
      </c>
      <c r="G63" s="82" t="s">
        <v>21</v>
      </c>
      <c r="H63" s="62" t="s">
        <v>87</v>
      </c>
      <c r="I63" s="63">
        <v>45590</v>
      </c>
      <c r="J63" s="32"/>
      <c r="K63" s="64"/>
      <c r="L63" s="93">
        <f t="shared" si="5"/>
        <v>1276.73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1:34" s="4" customFormat="1" ht="36">
      <c r="A64" s="92">
        <v>5</v>
      </c>
      <c r="B64" s="32" t="s">
        <v>107</v>
      </c>
      <c r="C64" s="33" t="s">
        <v>13</v>
      </c>
      <c r="D64" s="33">
        <v>2</v>
      </c>
      <c r="E64" s="60">
        <f t="shared" si="4"/>
        <v>1099.95</v>
      </c>
      <c r="F64" s="60">
        <v>2199.9</v>
      </c>
      <c r="G64" s="82" t="s">
        <v>21</v>
      </c>
      <c r="H64" s="62" t="s">
        <v>87</v>
      </c>
      <c r="I64" s="63">
        <v>45590</v>
      </c>
      <c r="J64" s="32"/>
      <c r="K64" s="64"/>
      <c r="L64" s="93">
        <f t="shared" si="5"/>
        <v>2199.9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 spans="1:34" s="4" customFormat="1" ht="24">
      <c r="A65" s="92">
        <v>6</v>
      </c>
      <c r="B65" s="32" t="s">
        <v>108</v>
      </c>
      <c r="C65" s="33" t="s">
        <v>13</v>
      </c>
      <c r="D65" s="33">
        <v>10</v>
      </c>
      <c r="E65" s="60">
        <f t="shared" si="4"/>
        <v>54.998000000000005</v>
      </c>
      <c r="F65" s="60">
        <v>549.98</v>
      </c>
      <c r="G65" s="82" t="s">
        <v>21</v>
      </c>
      <c r="H65" s="62" t="s">
        <v>87</v>
      </c>
      <c r="I65" s="63">
        <v>45590</v>
      </c>
      <c r="J65" s="32"/>
      <c r="K65" s="64"/>
      <c r="L65" s="93">
        <f t="shared" si="5"/>
        <v>549.98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1:34" s="4" customFormat="1" ht="24">
      <c r="A66" s="92">
        <v>7</v>
      </c>
      <c r="B66" s="32" t="s">
        <v>109</v>
      </c>
      <c r="C66" s="33" t="s">
        <v>13</v>
      </c>
      <c r="D66" s="33">
        <v>5</v>
      </c>
      <c r="E66" s="60">
        <f t="shared" si="4"/>
        <v>66.782000000000011</v>
      </c>
      <c r="F66" s="60">
        <v>333.91</v>
      </c>
      <c r="G66" s="82" t="s">
        <v>21</v>
      </c>
      <c r="H66" s="62" t="s">
        <v>87</v>
      </c>
      <c r="I66" s="63">
        <v>45590</v>
      </c>
      <c r="J66" s="32"/>
      <c r="K66" s="64"/>
      <c r="L66" s="93">
        <f t="shared" si="5"/>
        <v>333.91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1:34" s="4" customFormat="1" ht="24">
      <c r="A67" s="92">
        <v>8</v>
      </c>
      <c r="B67" s="32" t="s">
        <v>110</v>
      </c>
      <c r="C67" s="33" t="s">
        <v>39</v>
      </c>
      <c r="D67" s="33">
        <v>5</v>
      </c>
      <c r="E67" s="60">
        <f t="shared" si="4"/>
        <v>109.99600000000001</v>
      </c>
      <c r="F67" s="60">
        <v>549.98</v>
      </c>
      <c r="G67" s="82" t="s">
        <v>21</v>
      </c>
      <c r="H67" s="62" t="s">
        <v>87</v>
      </c>
      <c r="I67" s="63">
        <v>45590</v>
      </c>
      <c r="J67" s="32"/>
      <c r="K67" s="64"/>
      <c r="L67" s="93">
        <f t="shared" si="5"/>
        <v>549.98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s="4" customFormat="1" ht="24">
      <c r="A68" s="92">
        <v>9</v>
      </c>
      <c r="B68" s="32" t="s">
        <v>111</v>
      </c>
      <c r="C68" s="33" t="s">
        <v>13</v>
      </c>
      <c r="D68" s="33">
        <v>6</v>
      </c>
      <c r="E68" s="60">
        <f t="shared" si="4"/>
        <v>113.92333333333333</v>
      </c>
      <c r="F68" s="60">
        <v>683.54</v>
      </c>
      <c r="G68" s="82" t="s">
        <v>21</v>
      </c>
      <c r="H68" s="62" t="s">
        <v>87</v>
      </c>
      <c r="I68" s="63">
        <v>45590</v>
      </c>
      <c r="J68" s="32"/>
      <c r="K68" s="64"/>
      <c r="L68" s="93">
        <f t="shared" si="5"/>
        <v>683.54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spans="1:34" s="4" customFormat="1" ht="24">
      <c r="A69" s="92">
        <v>10</v>
      </c>
      <c r="B69" s="32" t="s">
        <v>112</v>
      </c>
      <c r="C69" s="33" t="s">
        <v>13</v>
      </c>
      <c r="D69" s="33">
        <v>5</v>
      </c>
      <c r="E69" s="60">
        <f t="shared" si="4"/>
        <v>117.852</v>
      </c>
      <c r="F69" s="60">
        <v>589.26</v>
      </c>
      <c r="G69" s="82" t="s">
        <v>21</v>
      </c>
      <c r="H69" s="62" t="s">
        <v>87</v>
      </c>
      <c r="I69" s="63">
        <v>45590</v>
      </c>
      <c r="J69" s="32"/>
      <c r="K69" s="64"/>
      <c r="L69" s="93">
        <f t="shared" si="5"/>
        <v>589.26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1:34" s="4" customFormat="1" ht="24">
      <c r="A70" s="92">
        <v>11</v>
      </c>
      <c r="B70" s="32" t="s">
        <v>113</v>
      </c>
      <c r="C70" s="33" t="s">
        <v>13</v>
      </c>
      <c r="D70" s="33">
        <v>1</v>
      </c>
      <c r="E70" s="60">
        <f t="shared" si="4"/>
        <v>1154.95</v>
      </c>
      <c r="F70" s="60">
        <v>1154.95</v>
      </c>
      <c r="G70" s="82" t="s">
        <v>21</v>
      </c>
      <c r="H70" s="62" t="s">
        <v>87</v>
      </c>
      <c r="I70" s="63">
        <v>45590</v>
      </c>
      <c r="J70" s="32"/>
      <c r="K70" s="64"/>
      <c r="L70" s="93">
        <f t="shared" si="5"/>
        <v>1154.95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spans="1:34" s="4" customFormat="1" ht="48">
      <c r="A71" s="92">
        <v>12</v>
      </c>
      <c r="B71" s="32" t="s">
        <v>114</v>
      </c>
      <c r="C71" s="33" t="s">
        <v>13</v>
      </c>
      <c r="D71" s="33">
        <v>1</v>
      </c>
      <c r="E71" s="60">
        <f t="shared" si="4"/>
        <v>536.88</v>
      </c>
      <c r="F71" s="60">
        <v>536.88</v>
      </c>
      <c r="G71" s="82" t="s">
        <v>21</v>
      </c>
      <c r="H71" s="62" t="s">
        <v>87</v>
      </c>
      <c r="I71" s="63">
        <v>45590</v>
      </c>
      <c r="J71" s="32"/>
      <c r="K71" s="64"/>
      <c r="L71" s="93">
        <f t="shared" si="5"/>
        <v>536.88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 spans="1:34" s="4" customFormat="1" ht="48">
      <c r="A72" s="92">
        <v>13</v>
      </c>
      <c r="B72" s="32" t="s">
        <v>115</v>
      </c>
      <c r="C72" s="33" t="s">
        <v>13</v>
      </c>
      <c r="D72" s="33">
        <v>1</v>
      </c>
      <c r="E72" s="60">
        <f t="shared" si="4"/>
        <v>563.07000000000005</v>
      </c>
      <c r="F72" s="60">
        <v>563.07000000000005</v>
      </c>
      <c r="G72" s="82" t="s">
        <v>21</v>
      </c>
      <c r="H72" s="62" t="s">
        <v>87</v>
      </c>
      <c r="I72" s="63">
        <v>45590</v>
      </c>
      <c r="J72" s="32"/>
      <c r="K72" s="64"/>
      <c r="L72" s="93">
        <f t="shared" si="5"/>
        <v>563.07000000000005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1:34" s="4" customFormat="1" ht="48">
      <c r="A73" s="92">
        <v>14</v>
      </c>
      <c r="B73" s="32" t="s">
        <v>116</v>
      </c>
      <c r="C73" s="33" t="s">
        <v>13</v>
      </c>
      <c r="D73" s="33">
        <v>1</v>
      </c>
      <c r="E73" s="60">
        <f t="shared" si="4"/>
        <v>563.07000000000005</v>
      </c>
      <c r="F73" s="60">
        <v>563.07000000000005</v>
      </c>
      <c r="G73" s="82" t="s">
        <v>21</v>
      </c>
      <c r="H73" s="62" t="s">
        <v>87</v>
      </c>
      <c r="I73" s="63">
        <v>45590</v>
      </c>
      <c r="J73" s="32"/>
      <c r="K73" s="64"/>
      <c r="L73" s="93">
        <f t="shared" si="5"/>
        <v>563.07000000000005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 spans="1:34" s="4" customFormat="1" ht="20.399999999999999">
      <c r="A74" s="92">
        <v>15</v>
      </c>
      <c r="B74" s="32" t="s">
        <v>103</v>
      </c>
      <c r="C74" s="33" t="s">
        <v>13</v>
      </c>
      <c r="D74" s="33">
        <v>31</v>
      </c>
      <c r="E74" s="60">
        <v>16.440000000000001</v>
      </c>
      <c r="F74" s="60">
        <v>509.65</v>
      </c>
      <c r="G74" s="61" t="s">
        <v>100</v>
      </c>
      <c r="H74" s="62" t="s">
        <v>104</v>
      </c>
      <c r="I74" s="63">
        <v>45616</v>
      </c>
      <c r="J74" s="32"/>
      <c r="K74" s="64">
        <v>509.65</v>
      </c>
      <c r="L74" s="99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1:34" s="4" customFormat="1" ht="24">
      <c r="A75" s="92">
        <v>16</v>
      </c>
      <c r="B75" s="32" t="s">
        <v>117</v>
      </c>
      <c r="C75" s="33" t="s">
        <v>13</v>
      </c>
      <c r="D75" s="33">
        <v>1</v>
      </c>
      <c r="E75" s="60">
        <v>900</v>
      </c>
      <c r="F75" s="60">
        <v>900</v>
      </c>
      <c r="G75" s="61" t="s">
        <v>133</v>
      </c>
      <c r="H75" s="62" t="s">
        <v>24</v>
      </c>
      <c r="I75" s="63">
        <v>45618</v>
      </c>
      <c r="J75" s="32"/>
      <c r="K75" s="64">
        <v>900</v>
      </c>
      <c r="L75" s="99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 spans="1:34" s="4" customFormat="1" ht="20.399999999999999">
      <c r="A76" s="92">
        <v>17</v>
      </c>
      <c r="B76" s="32" t="s">
        <v>95</v>
      </c>
      <c r="C76" s="33" t="s">
        <v>13</v>
      </c>
      <c r="D76" s="33">
        <v>54</v>
      </c>
      <c r="E76" s="60">
        <v>9.99</v>
      </c>
      <c r="F76" s="60">
        <v>539.46</v>
      </c>
      <c r="G76" s="61" t="s">
        <v>96</v>
      </c>
      <c r="H76" s="62" t="s">
        <v>97</v>
      </c>
      <c r="I76" s="63" t="s">
        <v>98</v>
      </c>
      <c r="J76" s="70"/>
      <c r="K76" s="60">
        <v>539.46</v>
      </c>
      <c r="L76" s="99"/>
      <c r="M76" s="45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r="77" spans="1:34" s="10" customFormat="1" ht="15.75" customHeight="1">
      <c r="A77" s="100" t="s">
        <v>25</v>
      </c>
      <c r="B77" s="35"/>
      <c r="C77" s="35"/>
      <c r="D77" s="35"/>
      <c r="E77" s="35"/>
      <c r="F77" s="35"/>
      <c r="G77" s="87"/>
      <c r="H77" s="35"/>
      <c r="I77" s="35"/>
      <c r="J77" s="35"/>
      <c r="K77" s="35"/>
      <c r="L77" s="101"/>
    </row>
    <row r="78" spans="1:34" s="4" customFormat="1" ht="24">
      <c r="A78" s="92">
        <v>1</v>
      </c>
      <c r="B78" s="32" t="s">
        <v>118</v>
      </c>
      <c r="C78" s="33" t="s">
        <v>13</v>
      </c>
      <c r="D78" s="33">
        <v>1</v>
      </c>
      <c r="E78" s="60">
        <f t="shared" ref="E78:E84" si="6">F78/D78</f>
        <v>915.32</v>
      </c>
      <c r="F78" s="60">
        <v>915.32</v>
      </c>
      <c r="G78" s="82" t="s">
        <v>21</v>
      </c>
      <c r="H78" s="62" t="s">
        <v>87</v>
      </c>
      <c r="I78" s="63">
        <v>45590</v>
      </c>
      <c r="J78" s="84"/>
      <c r="K78" s="60"/>
      <c r="L78" s="93">
        <f t="shared" ref="L78:L84" si="7">F78</f>
        <v>915.32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 spans="1:34" s="4" customFormat="1" ht="24">
      <c r="A79" s="102">
        <v>2</v>
      </c>
      <c r="B79" s="32" t="s">
        <v>119</v>
      </c>
      <c r="C79" s="33" t="s">
        <v>13</v>
      </c>
      <c r="D79" s="33">
        <v>2</v>
      </c>
      <c r="E79" s="60">
        <f t="shared" si="6"/>
        <v>137.495</v>
      </c>
      <c r="F79" s="60">
        <v>274.99</v>
      </c>
      <c r="G79" s="82" t="s">
        <v>21</v>
      </c>
      <c r="H79" s="62" t="s">
        <v>87</v>
      </c>
      <c r="I79" s="63">
        <v>45590</v>
      </c>
      <c r="J79" s="84"/>
      <c r="K79" s="60"/>
      <c r="L79" s="93">
        <f t="shared" si="7"/>
        <v>274.99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 spans="1:34" s="4" customFormat="1" ht="36">
      <c r="A80" s="102">
        <v>3</v>
      </c>
      <c r="B80" s="32" t="s">
        <v>120</v>
      </c>
      <c r="C80" s="33" t="s">
        <v>13</v>
      </c>
      <c r="D80" s="33">
        <v>50</v>
      </c>
      <c r="E80" s="60">
        <f t="shared" si="6"/>
        <v>17.415800000000001</v>
      </c>
      <c r="F80" s="60">
        <v>870.79</v>
      </c>
      <c r="G80" s="82" t="s">
        <v>21</v>
      </c>
      <c r="H80" s="62" t="s">
        <v>87</v>
      </c>
      <c r="I80" s="63">
        <v>45590</v>
      </c>
      <c r="J80" s="84"/>
      <c r="K80" s="60"/>
      <c r="L80" s="93">
        <f t="shared" si="7"/>
        <v>870.79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</row>
    <row r="81" spans="1:34" s="4" customFormat="1" ht="36">
      <c r="A81" s="102">
        <v>4</v>
      </c>
      <c r="B81" s="32" t="s">
        <v>121</v>
      </c>
      <c r="C81" s="33" t="s">
        <v>39</v>
      </c>
      <c r="D81" s="33">
        <v>20</v>
      </c>
      <c r="E81" s="60">
        <f t="shared" si="6"/>
        <v>35.355499999999999</v>
      </c>
      <c r="F81" s="60">
        <v>707.11</v>
      </c>
      <c r="G81" s="82" t="s">
        <v>21</v>
      </c>
      <c r="H81" s="62" t="s">
        <v>87</v>
      </c>
      <c r="I81" s="63">
        <v>45590</v>
      </c>
      <c r="J81" s="84"/>
      <c r="K81" s="60"/>
      <c r="L81" s="93">
        <f t="shared" si="7"/>
        <v>707.11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  <row r="82" spans="1:34" s="4" customFormat="1" ht="48">
      <c r="A82" s="102">
        <v>5</v>
      </c>
      <c r="B82" s="32" t="s">
        <v>122</v>
      </c>
      <c r="C82" s="33" t="s">
        <v>23</v>
      </c>
      <c r="D82" s="33">
        <v>25</v>
      </c>
      <c r="E82" s="60">
        <f t="shared" si="6"/>
        <v>68.096000000000004</v>
      </c>
      <c r="F82" s="60">
        <v>1702.4</v>
      </c>
      <c r="G82" s="82" t="s">
        <v>21</v>
      </c>
      <c r="H82" s="62" t="s">
        <v>87</v>
      </c>
      <c r="I82" s="63">
        <v>45590</v>
      </c>
      <c r="J82" s="84"/>
      <c r="K82" s="60"/>
      <c r="L82" s="93">
        <f t="shared" si="7"/>
        <v>1702.4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r="83" spans="1:34" s="4" customFormat="1" ht="26.25" customHeight="1">
      <c r="A83" s="102">
        <v>6</v>
      </c>
      <c r="B83" s="32" t="s">
        <v>123</v>
      </c>
      <c r="C83" s="33" t="s">
        <v>13</v>
      </c>
      <c r="D83" s="33">
        <v>1</v>
      </c>
      <c r="E83" s="60">
        <f t="shared" si="6"/>
        <v>534.26</v>
      </c>
      <c r="F83" s="60">
        <v>534.26</v>
      </c>
      <c r="G83" s="82" t="s">
        <v>21</v>
      </c>
      <c r="H83" s="62" t="s">
        <v>87</v>
      </c>
      <c r="I83" s="63">
        <v>45590</v>
      </c>
      <c r="J83" s="84"/>
      <c r="K83" s="60"/>
      <c r="L83" s="93">
        <f t="shared" si="7"/>
        <v>534.26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r="84" spans="1:34" s="4" customFormat="1" ht="24">
      <c r="A84" s="102">
        <v>7</v>
      </c>
      <c r="B84" s="32" t="s">
        <v>124</v>
      </c>
      <c r="C84" s="33" t="s">
        <v>13</v>
      </c>
      <c r="D84" s="33">
        <v>20</v>
      </c>
      <c r="E84" s="60">
        <f t="shared" si="6"/>
        <v>216.06199999999998</v>
      </c>
      <c r="F84" s="60">
        <v>4321.24</v>
      </c>
      <c r="G84" s="82" t="s">
        <v>21</v>
      </c>
      <c r="H84" s="62" t="s">
        <v>87</v>
      </c>
      <c r="I84" s="63">
        <v>45590</v>
      </c>
      <c r="J84" s="84"/>
      <c r="K84" s="60"/>
      <c r="L84" s="93">
        <f t="shared" si="7"/>
        <v>4321.24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r="85" spans="1:34" s="3" customFormat="1" ht="15" customHeight="1">
      <c r="A85" s="94" t="s">
        <v>26</v>
      </c>
      <c r="B85" s="65"/>
      <c r="C85" s="65"/>
      <c r="D85" s="65"/>
      <c r="E85" s="65"/>
      <c r="F85" s="65"/>
      <c r="G85" s="66"/>
      <c r="H85" s="65"/>
      <c r="I85" s="65"/>
      <c r="J85" s="65"/>
      <c r="K85" s="65"/>
      <c r="L85" s="95"/>
    </row>
    <row r="86" spans="1:34" s="4" customFormat="1" ht="24">
      <c r="A86" s="92">
        <v>1</v>
      </c>
      <c r="B86" s="32" t="s">
        <v>125</v>
      </c>
      <c r="C86" s="33" t="s">
        <v>39</v>
      </c>
      <c r="D86" s="33">
        <v>1</v>
      </c>
      <c r="E86" s="60">
        <v>9990</v>
      </c>
      <c r="F86" s="60">
        <v>9990</v>
      </c>
      <c r="G86" s="61" t="s">
        <v>50</v>
      </c>
      <c r="H86" s="62" t="s">
        <v>126</v>
      </c>
      <c r="I86" s="63">
        <v>45465</v>
      </c>
      <c r="J86" s="32"/>
      <c r="K86" s="64">
        <v>9990</v>
      </c>
      <c r="L86" s="93"/>
      <c r="M86" s="39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 spans="1:34" s="4" customFormat="1" ht="24">
      <c r="A87" s="92">
        <v>2</v>
      </c>
      <c r="B87" s="32" t="s">
        <v>127</v>
      </c>
      <c r="C87" s="33" t="s">
        <v>39</v>
      </c>
      <c r="D87" s="33">
        <v>1</v>
      </c>
      <c r="E87" s="60">
        <v>1</v>
      </c>
      <c r="F87" s="60">
        <v>1500</v>
      </c>
      <c r="G87" s="61" t="s">
        <v>135</v>
      </c>
      <c r="H87" s="62" t="s">
        <v>128</v>
      </c>
      <c r="I87" s="63">
        <v>45542</v>
      </c>
      <c r="J87" s="32"/>
      <c r="K87" s="60">
        <v>1500</v>
      </c>
      <c r="L87" s="93"/>
      <c r="M87" s="39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r="88" spans="1:34" s="4" customFormat="1" ht="12">
      <c r="A88" s="92">
        <v>3</v>
      </c>
      <c r="B88" s="32" t="s">
        <v>129</v>
      </c>
      <c r="C88" s="33" t="s">
        <v>39</v>
      </c>
      <c r="D88" s="33">
        <v>1</v>
      </c>
      <c r="E88" s="60">
        <v>50</v>
      </c>
      <c r="F88" s="60">
        <v>50</v>
      </c>
      <c r="G88" s="61" t="s">
        <v>135</v>
      </c>
      <c r="H88" s="62" t="s">
        <v>128</v>
      </c>
      <c r="I88" s="63">
        <v>45542</v>
      </c>
      <c r="J88" s="32"/>
      <c r="K88" s="60">
        <v>50</v>
      </c>
      <c r="L88" s="93"/>
      <c r="M88" s="39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1:34" s="4" customFormat="1" ht="12">
      <c r="A89" s="92">
        <v>4</v>
      </c>
      <c r="B89" s="32" t="s">
        <v>130</v>
      </c>
      <c r="C89" s="33" t="s">
        <v>39</v>
      </c>
      <c r="D89" s="33">
        <v>1</v>
      </c>
      <c r="E89" s="60">
        <v>50</v>
      </c>
      <c r="F89" s="60">
        <v>50</v>
      </c>
      <c r="G89" s="61" t="s">
        <v>135</v>
      </c>
      <c r="H89" s="62" t="s">
        <v>128</v>
      </c>
      <c r="I89" s="63">
        <v>45542</v>
      </c>
      <c r="J89" s="32"/>
      <c r="K89" s="60">
        <v>50</v>
      </c>
      <c r="L89" s="93"/>
      <c r="M89" s="39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spans="1:34" s="59" customFormat="1" ht="12">
      <c r="A90" s="109" t="s">
        <v>12</v>
      </c>
      <c r="B90" s="110"/>
      <c r="C90" s="110"/>
      <c r="D90" s="110"/>
      <c r="E90" s="110"/>
      <c r="F90" s="110"/>
      <c r="G90" s="110"/>
      <c r="H90" s="110"/>
      <c r="I90" s="110"/>
      <c r="J90" s="110"/>
      <c r="K90" s="88">
        <f>SUM(K8:K89)</f>
        <v>54664.87</v>
      </c>
      <c r="L90" s="113">
        <f>SUM(L8:L89)</f>
        <v>29347.840000000004</v>
      </c>
    </row>
    <row r="91" spans="1:34" ht="17.399999999999999" thickBot="1">
      <c r="A91" s="111" t="s">
        <v>17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07">
        <f>K90+L90</f>
        <v>84012.71</v>
      </c>
      <c r="L91" s="108"/>
    </row>
    <row r="92" spans="1:34">
      <c r="K92" s="23"/>
      <c r="L92" s="23"/>
    </row>
    <row r="93" spans="1:34">
      <c r="K93" s="23"/>
      <c r="L93" s="23"/>
    </row>
    <row r="94" spans="1:34">
      <c r="K94" s="23"/>
      <c r="L94" s="23"/>
    </row>
    <row r="95" spans="1:34">
      <c r="K95" s="23"/>
      <c r="L95" s="23"/>
    </row>
    <row r="96" spans="1:34">
      <c r="K96" s="23"/>
      <c r="L96" s="23"/>
    </row>
    <row r="97" spans="1:12">
      <c r="K97" s="23"/>
      <c r="L97" s="23"/>
    </row>
    <row r="98" spans="1:12">
      <c r="K98" s="23"/>
      <c r="L98" s="23"/>
    </row>
    <row r="99" spans="1:12">
      <c r="K99" s="23"/>
      <c r="L99" s="23"/>
    </row>
    <row r="100" spans="1:12">
      <c r="K100" s="23"/>
      <c r="L100" s="23"/>
    </row>
    <row r="101" spans="1:12">
      <c r="K101" s="23"/>
      <c r="L101" s="23"/>
    </row>
    <row r="102" spans="1:12">
      <c r="K102" s="23"/>
      <c r="L102" s="23"/>
    </row>
    <row r="103" spans="1:12">
      <c r="A103" s="48"/>
      <c r="B103" s="4"/>
      <c r="C103" s="4"/>
      <c r="D103" s="4"/>
      <c r="G103" s="6"/>
      <c r="I103" s="7"/>
      <c r="J103" s="1"/>
      <c r="K103" s="24"/>
      <c r="L103" s="24"/>
    </row>
    <row r="104" spans="1:12">
      <c r="K104" s="23"/>
      <c r="L104" s="23"/>
    </row>
    <row r="105" spans="1:12">
      <c r="K105" s="23"/>
      <c r="L105" s="23"/>
    </row>
    <row r="106" spans="1:12">
      <c r="A106" s="48"/>
      <c r="B106" s="4"/>
      <c r="C106" s="4"/>
      <c r="D106" s="4"/>
      <c r="G106" s="6"/>
      <c r="I106" s="7"/>
      <c r="J106" s="1"/>
      <c r="K106" s="24"/>
      <c r="L106" s="24"/>
    </row>
    <row r="107" spans="1:12">
      <c r="K107" s="23"/>
      <c r="L107" s="23"/>
    </row>
    <row r="108" spans="1:12">
      <c r="A108" s="48"/>
      <c r="B108" s="4"/>
      <c r="C108" s="4"/>
      <c r="D108" s="4"/>
      <c r="G108" s="6"/>
      <c r="I108" s="7"/>
      <c r="J108" s="1"/>
      <c r="K108" s="24"/>
      <c r="L108" s="24"/>
    </row>
    <row r="109" spans="1:12">
      <c r="K109" s="23"/>
      <c r="L109" s="23"/>
    </row>
    <row r="110" spans="1:12">
      <c r="A110" s="48"/>
      <c r="B110" s="4"/>
      <c r="C110" s="4"/>
      <c r="D110" s="4"/>
      <c r="G110" s="6"/>
      <c r="I110" s="7"/>
      <c r="J110" s="1"/>
      <c r="K110" s="24"/>
      <c r="L110" s="24"/>
    </row>
    <row r="111" spans="1:12">
      <c r="A111" s="48"/>
      <c r="B111" s="4"/>
      <c r="C111" s="4"/>
      <c r="D111" s="4"/>
      <c r="G111" s="6"/>
      <c r="I111" s="7"/>
      <c r="J111" s="1"/>
      <c r="K111" s="24"/>
      <c r="L111" s="24"/>
    </row>
    <row r="112" spans="1:12">
      <c r="K112" s="23"/>
      <c r="L112" s="23"/>
    </row>
    <row r="113" spans="1:12">
      <c r="A113" s="48"/>
      <c r="B113" s="4"/>
      <c r="C113" s="4"/>
      <c r="D113" s="4"/>
      <c r="G113" s="6"/>
      <c r="I113" s="7"/>
      <c r="J113" s="1"/>
      <c r="K113" s="24"/>
      <c r="L113" s="24"/>
    </row>
    <row r="116" spans="1:12" s="20" customFormat="1" ht="18">
      <c r="A116" s="47"/>
      <c r="B116" s="8"/>
      <c r="C116" s="3"/>
      <c r="D116" s="3"/>
      <c r="E116" s="4"/>
      <c r="F116" s="4"/>
      <c r="G116" s="5"/>
      <c r="H116" s="7"/>
      <c r="I116" s="9"/>
      <c r="J116" s="2"/>
      <c r="K116" s="25"/>
      <c r="L116" s="25"/>
    </row>
    <row r="121" spans="1:12" s="20" customFormat="1" ht="18">
      <c r="A121" s="47"/>
      <c r="B121" s="8"/>
      <c r="C121" s="3"/>
      <c r="D121" s="3"/>
      <c r="E121" s="4"/>
      <c r="F121" s="4"/>
      <c r="G121" s="5"/>
      <c r="H121" s="7"/>
      <c r="I121" s="9"/>
      <c r="J121" s="2"/>
      <c r="K121" s="25"/>
      <c r="L121" s="25"/>
    </row>
    <row r="123" spans="1:12" s="21" customFormat="1" ht="18">
      <c r="A123" s="47"/>
      <c r="B123" s="8"/>
      <c r="C123" s="3"/>
      <c r="D123" s="3"/>
      <c r="E123" s="4"/>
      <c r="F123" s="4"/>
      <c r="G123" s="5"/>
      <c r="H123" s="7"/>
      <c r="I123" s="9"/>
      <c r="J123" s="2"/>
      <c r="K123" s="25"/>
      <c r="L123" s="25"/>
    </row>
  </sheetData>
  <sortState ref="A86:AM89">
    <sortCondition ref="I86:I89"/>
  </sortState>
  <mergeCells count="7">
    <mergeCell ref="K1:L1"/>
    <mergeCell ref="A2:L2"/>
    <mergeCell ref="A3:L3"/>
    <mergeCell ref="A4:F4"/>
    <mergeCell ref="K91:L91"/>
    <mergeCell ref="A90:J90"/>
    <mergeCell ref="A91:J91"/>
  </mergeCells>
  <printOptions horizontalCentered="1"/>
  <pageMargins left="0.19685039370078741" right="0.19685039370078741" top="0.39370078740157483" bottom="0.39370078740157483" header="0" footer="0.19685039370078741"/>
  <pageSetup paperSize="9" scale="91" fitToHeight="1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2025-02-25T15:40:01Z</cp:lastPrinted>
  <dcterms:created xsi:type="dcterms:W3CDTF">2017-02-19T18:04:28Z</dcterms:created>
  <dcterms:modified xsi:type="dcterms:W3CDTF">2025-02-27T17:54:34Z</dcterms:modified>
</cp:coreProperties>
</file>